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P.Mary Chuy\Documents\EDOS FIN\Ejercicio 2024\1. Informes\1. 4to Tim 2024\LDF\"/>
    </mc:Choice>
  </mc:AlternateContent>
  <bookViews>
    <workbookView xWindow="0" yWindow="0" windowWidth="28800" windowHeight="12435"/>
  </bookViews>
  <sheets>
    <sheet name="6a. Por Objeto del Gasto" sheetId="1" r:id="rId1"/>
  </sheets>
  <externalReferences>
    <externalReference r:id="rId2"/>
  </externalReferences>
  <definedNames>
    <definedName name="_xlnm.Print_Area" localSheetId="0">'6a. Por Objeto del Gasto'!$A$2:$I$159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1" l="1"/>
  <c r="G155" i="1"/>
  <c r="F155" i="1"/>
  <c r="I155" i="1" s="1"/>
  <c r="E155" i="1"/>
  <c r="D155" i="1"/>
  <c r="H154" i="1"/>
  <c r="G154" i="1"/>
  <c r="F154" i="1"/>
  <c r="E154" i="1"/>
  <c r="D154" i="1"/>
  <c r="H153" i="1"/>
  <c r="G153" i="1"/>
  <c r="F153" i="1"/>
  <c r="I153" i="1" s="1"/>
  <c r="E153" i="1"/>
  <c r="D153" i="1"/>
  <c r="H152" i="1"/>
  <c r="G152" i="1"/>
  <c r="F152" i="1"/>
  <c r="E152" i="1"/>
  <c r="D152" i="1"/>
  <c r="H151" i="1"/>
  <c r="G151" i="1"/>
  <c r="F151" i="1"/>
  <c r="I151" i="1" s="1"/>
  <c r="E151" i="1"/>
  <c r="D151" i="1"/>
  <c r="H150" i="1"/>
  <c r="G150" i="1"/>
  <c r="F150" i="1"/>
  <c r="I150" i="1" s="1"/>
  <c r="E150" i="1"/>
  <c r="D150" i="1"/>
  <c r="H149" i="1"/>
  <c r="G149" i="1"/>
  <c r="F149" i="1"/>
  <c r="I149" i="1" s="1"/>
  <c r="E149" i="1"/>
  <c r="D149" i="1"/>
  <c r="H147" i="1"/>
  <c r="G147" i="1"/>
  <c r="F147" i="1"/>
  <c r="E147" i="1"/>
  <c r="D147" i="1"/>
  <c r="H146" i="1"/>
  <c r="G146" i="1"/>
  <c r="F146" i="1"/>
  <c r="E146" i="1"/>
  <c r="E144" i="1" s="1"/>
  <c r="D146" i="1"/>
  <c r="H145" i="1"/>
  <c r="G145" i="1"/>
  <c r="F145" i="1"/>
  <c r="I145" i="1" s="1"/>
  <c r="E145" i="1"/>
  <c r="D145" i="1"/>
  <c r="I143" i="1"/>
  <c r="I142" i="1"/>
  <c r="I141" i="1"/>
  <c r="I140" i="1"/>
  <c r="I139" i="1"/>
  <c r="I138" i="1"/>
  <c r="I137" i="1"/>
  <c r="I136" i="1" s="1"/>
  <c r="H136" i="1"/>
  <c r="G136" i="1"/>
  <c r="F136" i="1"/>
  <c r="E136" i="1"/>
  <c r="D136" i="1"/>
  <c r="H135" i="1"/>
  <c r="G135" i="1"/>
  <c r="F135" i="1"/>
  <c r="I135" i="1" s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1" i="1"/>
  <c r="G131" i="1"/>
  <c r="F131" i="1"/>
  <c r="E131" i="1"/>
  <c r="D131" i="1"/>
  <c r="H130" i="1"/>
  <c r="G130" i="1"/>
  <c r="F130" i="1"/>
  <c r="I130" i="1" s="1"/>
  <c r="E130" i="1"/>
  <c r="D130" i="1"/>
  <c r="H129" i="1"/>
  <c r="G129" i="1"/>
  <c r="F129" i="1"/>
  <c r="I129" i="1" s="1"/>
  <c r="E129" i="1"/>
  <c r="D129" i="1"/>
  <c r="H128" i="1"/>
  <c r="G128" i="1"/>
  <c r="F128" i="1"/>
  <c r="I128" i="1" s="1"/>
  <c r="E128" i="1"/>
  <c r="D128" i="1"/>
  <c r="H127" i="1"/>
  <c r="G127" i="1"/>
  <c r="F127" i="1"/>
  <c r="I127" i="1" s="1"/>
  <c r="E127" i="1"/>
  <c r="D127" i="1"/>
  <c r="H126" i="1"/>
  <c r="G126" i="1"/>
  <c r="F126" i="1"/>
  <c r="I126" i="1" s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1" i="1"/>
  <c r="G121" i="1"/>
  <c r="F121" i="1"/>
  <c r="I121" i="1" s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I116" i="1" s="1"/>
  <c r="E116" i="1"/>
  <c r="D116" i="1"/>
  <c r="H115" i="1"/>
  <c r="G115" i="1"/>
  <c r="F115" i="1"/>
  <c r="I115" i="1" s="1"/>
  <c r="E115" i="1"/>
  <c r="D115" i="1"/>
  <c r="H114" i="1"/>
  <c r="G114" i="1"/>
  <c r="F114" i="1"/>
  <c r="I114" i="1" s="1"/>
  <c r="E114" i="1"/>
  <c r="D114" i="1"/>
  <c r="I113" i="1"/>
  <c r="H113" i="1"/>
  <c r="H112" i="1" s="1"/>
  <c r="G113" i="1"/>
  <c r="F113" i="1"/>
  <c r="E113" i="1"/>
  <c r="D113" i="1"/>
  <c r="H111" i="1"/>
  <c r="G111" i="1"/>
  <c r="F111" i="1"/>
  <c r="I111" i="1" s="1"/>
  <c r="E111" i="1"/>
  <c r="D111" i="1"/>
  <c r="H110" i="1"/>
  <c r="G110" i="1"/>
  <c r="F110" i="1"/>
  <c r="I110" i="1" s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I107" i="1" s="1"/>
  <c r="E107" i="1"/>
  <c r="D107" i="1"/>
  <c r="H106" i="1"/>
  <c r="G106" i="1"/>
  <c r="F106" i="1"/>
  <c r="I106" i="1" s="1"/>
  <c r="E106" i="1"/>
  <c r="D106" i="1"/>
  <c r="H105" i="1"/>
  <c r="G105" i="1"/>
  <c r="F105" i="1"/>
  <c r="I105" i="1" s="1"/>
  <c r="E105" i="1"/>
  <c r="D105" i="1"/>
  <c r="H104" i="1"/>
  <c r="G104" i="1"/>
  <c r="F104" i="1"/>
  <c r="E104" i="1"/>
  <c r="D104" i="1"/>
  <c r="H103" i="1"/>
  <c r="G103" i="1"/>
  <c r="F103" i="1"/>
  <c r="F102" i="1" s="1"/>
  <c r="E103" i="1"/>
  <c r="D103" i="1"/>
  <c r="H101" i="1"/>
  <c r="G101" i="1"/>
  <c r="I101" i="1" s="1"/>
  <c r="F101" i="1"/>
  <c r="E101" i="1"/>
  <c r="D101" i="1"/>
  <c r="H100" i="1"/>
  <c r="G100" i="1"/>
  <c r="F100" i="1"/>
  <c r="I100" i="1" s="1"/>
  <c r="E100" i="1"/>
  <c r="D100" i="1"/>
  <c r="H99" i="1"/>
  <c r="G99" i="1"/>
  <c r="F99" i="1"/>
  <c r="I99" i="1" s="1"/>
  <c r="E99" i="1"/>
  <c r="D99" i="1"/>
  <c r="H98" i="1"/>
  <c r="G98" i="1"/>
  <c r="F98" i="1"/>
  <c r="I98" i="1" s="1"/>
  <c r="E98" i="1"/>
  <c r="D98" i="1"/>
  <c r="I97" i="1"/>
  <c r="H97" i="1"/>
  <c r="G97" i="1"/>
  <c r="F97" i="1"/>
  <c r="E97" i="1"/>
  <c r="D97" i="1"/>
  <c r="H96" i="1"/>
  <c r="G96" i="1"/>
  <c r="F96" i="1"/>
  <c r="I96" i="1" s="1"/>
  <c r="E96" i="1"/>
  <c r="D96" i="1"/>
  <c r="H95" i="1"/>
  <c r="G95" i="1"/>
  <c r="F95" i="1"/>
  <c r="E95" i="1"/>
  <c r="D95" i="1"/>
  <c r="H94" i="1"/>
  <c r="G94" i="1"/>
  <c r="F94" i="1"/>
  <c r="I94" i="1" s="1"/>
  <c r="E94" i="1"/>
  <c r="D94" i="1"/>
  <c r="H93" i="1"/>
  <c r="G93" i="1"/>
  <c r="I93" i="1" s="1"/>
  <c r="F93" i="1"/>
  <c r="F92" i="1" s="1"/>
  <c r="E93" i="1"/>
  <c r="D93" i="1"/>
  <c r="H91" i="1"/>
  <c r="G91" i="1"/>
  <c r="F91" i="1"/>
  <c r="E91" i="1"/>
  <c r="D91" i="1"/>
  <c r="H90" i="1"/>
  <c r="G90" i="1"/>
  <c r="F90" i="1"/>
  <c r="I90" i="1" s="1"/>
  <c r="E90" i="1"/>
  <c r="D90" i="1"/>
  <c r="H89" i="1"/>
  <c r="G89" i="1"/>
  <c r="F89" i="1"/>
  <c r="I89" i="1" s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I86" i="1" s="1"/>
  <c r="E86" i="1"/>
  <c r="D86" i="1"/>
  <c r="H85" i="1"/>
  <c r="G85" i="1"/>
  <c r="F85" i="1"/>
  <c r="E85" i="1"/>
  <c r="D85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H79" i="1"/>
  <c r="G79" i="1"/>
  <c r="F79" i="1"/>
  <c r="E79" i="1"/>
  <c r="D79" i="1"/>
  <c r="I78" i="1"/>
  <c r="H78" i="1"/>
  <c r="G78" i="1"/>
  <c r="F78" i="1"/>
  <c r="E78" i="1"/>
  <c r="D78" i="1"/>
  <c r="I77" i="1"/>
  <c r="H77" i="1"/>
  <c r="G77" i="1"/>
  <c r="F77" i="1"/>
  <c r="E77" i="1"/>
  <c r="D77" i="1"/>
  <c r="I76" i="1"/>
  <c r="H76" i="1"/>
  <c r="G76" i="1"/>
  <c r="F76" i="1"/>
  <c r="E76" i="1"/>
  <c r="D76" i="1"/>
  <c r="I75" i="1"/>
  <c r="H75" i="1"/>
  <c r="G75" i="1"/>
  <c r="F75" i="1"/>
  <c r="E75" i="1"/>
  <c r="D75" i="1"/>
  <c r="H73" i="1"/>
  <c r="G73" i="1"/>
  <c r="F73" i="1"/>
  <c r="E73" i="1"/>
  <c r="D73" i="1"/>
  <c r="H72" i="1"/>
  <c r="G72" i="1"/>
  <c r="F72" i="1"/>
  <c r="I72" i="1" s="1"/>
  <c r="E72" i="1"/>
  <c r="D72" i="1"/>
  <c r="H71" i="1"/>
  <c r="G71" i="1"/>
  <c r="F71" i="1"/>
  <c r="I71" i="1" s="1"/>
  <c r="E71" i="1"/>
  <c r="D71" i="1"/>
  <c r="H70" i="1"/>
  <c r="H69" i="1"/>
  <c r="H62" i="1" s="1"/>
  <c r="G69" i="1"/>
  <c r="G62" i="1" s="1"/>
  <c r="F69" i="1"/>
  <c r="E69" i="1"/>
  <c r="E62" i="1" s="1"/>
  <c r="D69" i="1"/>
  <c r="F68" i="1"/>
  <c r="I68" i="1" s="1"/>
  <c r="F67" i="1"/>
  <c r="I67" i="1" s="1"/>
  <c r="F66" i="1"/>
  <c r="F65" i="1"/>
  <c r="I65" i="1" s="1"/>
  <c r="F64" i="1"/>
  <c r="I64" i="1" s="1"/>
  <c r="F63" i="1"/>
  <c r="I63" i="1" s="1"/>
  <c r="D62" i="1"/>
  <c r="I61" i="1"/>
  <c r="H61" i="1"/>
  <c r="G61" i="1"/>
  <c r="F61" i="1"/>
  <c r="E61" i="1"/>
  <c r="D61" i="1"/>
  <c r="I60" i="1"/>
  <c r="H60" i="1"/>
  <c r="G60" i="1"/>
  <c r="F60" i="1"/>
  <c r="E60" i="1"/>
  <c r="D60" i="1"/>
  <c r="D58" i="1" s="1"/>
  <c r="I59" i="1"/>
  <c r="H59" i="1"/>
  <c r="G59" i="1"/>
  <c r="F59" i="1"/>
  <c r="E59" i="1"/>
  <c r="D59" i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I50" i="1"/>
  <c r="H50" i="1"/>
  <c r="G50" i="1"/>
  <c r="F50" i="1"/>
  <c r="E50" i="1"/>
  <c r="D50" i="1"/>
  <c r="I49" i="1"/>
  <c r="H49" i="1"/>
  <c r="G49" i="1"/>
  <c r="F49" i="1"/>
  <c r="E49" i="1"/>
  <c r="D49" i="1"/>
  <c r="H47" i="1"/>
  <c r="G47" i="1"/>
  <c r="F47" i="1"/>
  <c r="I47" i="1" s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I42" i="1" s="1"/>
  <c r="E42" i="1"/>
  <c r="D42" i="1"/>
  <c r="H41" i="1"/>
  <c r="G41" i="1"/>
  <c r="F41" i="1"/>
  <c r="I41" i="1" s="1"/>
  <c r="E41" i="1"/>
  <c r="D41" i="1"/>
  <c r="H40" i="1"/>
  <c r="G40" i="1"/>
  <c r="F40" i="1"/>
  <c r="I40" i="1" s="1"/>
  <c r="E40" i="1"/>
  <c r="D40" i="1"/>
  <c r="H39" i="1"/>
  <c r="G39" i="1"/>
  <c r="F39" i="1"/>
  <c r="I39" i="1" s="1"/>
  <c r="E39" i="1"/>
  <c r="D39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I34" i="1" s="1"/>
  <c r="E34" i="1"/>
  <c r="D34" i="1"/>
  <c r="H33" i="1"/>
  <c r="G33" i="1"/>
  <c r="F33" i="1"/>
  <c r="I33" i="1" s="1"/>
  <c r="E33" i="1"/>
  <c r="D33" i="1"/>
  <c r="H32" i="1"/>
  <c r="G32" i="1"/>
  <c r="F32" i="1"/>
  <c r="E32" i="1"/>
  <c r="D32" i="1"/>
  <c r="H31" i="1"/>
  <c r="G31" i="1"/>
  <c r="F31" i="1"/>
  <c r="I31" i="1" s="1"/>
  <c r="E31" i="1"/>
  <c r="D31" i="1"/>
  <c r="H30" i="1"/>
  <c r="G30" i="1"/>
  <c r="F30" i="1"/>
  <c r="I30" i="1" s="1"/>
  <c r="E30" i="1"/>
  <c r="D30" i="1"/>
  <c r="H29" i="1"/>
  <c r="G29" i="1"/>
  <c r="F29" i="1"/>
  <c r="E29" i="1"/>
  <c r="D29" i="1"/>
  <c r="H27" i="1"/>
  <c r="G27" i="1"/>
  <c r="F27" i="1"/>
  <c r="E27" i="1"/>
  <c r="D27" i="1"/>
  <c r="H26" i="1"/>
  <c r="G26" i="1"/>
  <c r="F26" i="1"/>
  <c r="I26" i="1" s="1"/>
  <c r="E26" i="1"/>
  <c r="D26" i="1"/>
  <c r="H25" i="1"/>
  <c r="G25" i="1"/>
  <c r="F25" i="1"/>
  <c r="I25" i="1" s="1"/>
  <c r="E25" i="1"/>
  <c r="D25" i="1"/>
  <c r="H24" i="1"/>
  <c r="G24" i="1"/>
  <c r="F24" i="1"/>
  <c r="E24" i="1"/>
  <c r="D24" i="1"/>
  <c r="H23" i="1"/>
  <c r="G23" i="1"/>
  <c r="F23" i="1"/>
  <c r="I23" i="1" s="1"/>
  <c r="E23" i="1"/>
  <c r="D23" i="1"/>
  <c r="H22" i="1"/>
  <c r="G22" i="1"/>
  <c r="F22" i="1"/>
  <c r="I22" i="1" s="1"/>
  <c r="E22" i="1"/>
  <c r="D22" i="1"/>
  <c r="H21" i="1"/>
  <c r="G21" i="1"/>
  <c r="F21" i="1"/>
  <c r="E21" i="1"/>
  <c r="D21" i="1"/>
  <c r="D18" i="1" s="1"/>
  <c r="H20" i="1"/>
  <c r="G20" i="1"/>
  <c r="F20" i="1"/>
  <c r="F18" i="1" s="1"/>
  <c r="E20" i="1"/>
  <c r="D20" i="1"/>
  <c r="H19" i="1"/>
  <c r="G19" i="1"/>
  <c r="F19" i="1"/>
  <c r="E19" i="1"/>
  <c r="D19" i="1"/>
  <c r="H17" i="1"/>
  <c r="G17" i="1"/>
  <c r="F17" i="1"/>
  <c r="I17" i="1" s="1"/>
  <c r="E17" i="1"/>
  <c r="D17" i="1"/>
  <c r="H16" i="1"/>
  <c r="G16" i="1"/>
  <c r="F16" i="1"/>
  <c r="I16" i="1" s="1"/>
  <c r="E16" i="1"/>
  <c r="D16" i="1"/>
  <c r="H15" i="1"/>
  <c r="G15" i="1"/>
  <c r="F15" i="1"/>
  <c r="I15" i="1" s="1"/>
  <c r="E15" i="1"/>
  <c r="D15" i="1"/>
  <c r="H14" i="1"/>
  <c r="G14" i="1"/>
  <c r="F14" i="1"/>
  <c r="I14" i="1" s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F1" i="1"/>
  <c r="H1" i="1" s="1"/>
  <c r="E1" i="1"/>
  <c r="G1" i="1" s="1"/>
  <c r="D1" i="1"/>
  <c r="E84" i="1" l="1"/>
  <c r="H38" i="1"/>
  <c r="D92" i="1"/>
  <c r="D70" i="1"/>
  <c r="I37" i="1"/>
  <c r="D74" i="1"/>
  <c r="I43" i="1"/>
  <c r="I38" i="1" s="1"/>
  <c r="F62" i="1"/>
  <c r="F48" i="1"/>
  <c r="E58" i="1"/>
  <c r="F132" i="1"/>
  <c r="I119" i="1"/>
  <c r="I19" i="1"/>
  <c r="I117" i="1"/>
  <c r="G148" i="1"/>
  <c r="H84" i="1"/>
  <c r="D10" i="1"/>
  <c r="D84" i="1"/>
  <c r="D132" i="1"/>
  <c r="D122" i="1"/>
  <c r="D83" i="1"/>
  <c r="F10" i="1"/>
  <c r="E18" i="1"/>
  <c r="I45" i="1"/>
  <c r="I120" i="1"/>
  <c r="E148" i="1"/>
  <c r="F28" i="1"/>
  <c r="E38" i="1"/>
  <c r="H48" i="1"/>
  <c r="I95" i="1"/>
  <c r="I92" i="1" s="1"/>
  <c r="D112" i="1"/>
  <c r="I125" i="1"/>
  <c r="I32" i="1"/>
  <c r="I35" i="1"/>
  <c r="I58" i="1"/>
  <c r="E70" i="1"/>
  <c r="F74" i="1"/>
  <c r="D102" i="1"/>
  <c r="I104" i="1"/>
  <c r="F122" i="1"/>
  <c r="D144" i="1"/>
  <c r="I146" i="1"/>
  <c r="I144" i="1" s="1"/>
  <c r="D148" i="1"/>
  <c r="E10" i="1"/>
  <c r="G28" i="1"/>
  <c r="E28" i="1"/>
  <c r="I44" i="1"/>
  <c r="I48" i="1"/>
  <c r="E74" i="1"/>
  <c r="E112" i="1"/>
  <c r="I134" i="1"/>
  <c r="E48" i="1"/>
  <c r="H74" i="1"/>
  <c r="E92" i="1"/>
  <c r="E122" i="1"/>
  <c r="D48" i="1"/>
  <c r="H92" i="1"/>
  <c r="I11" i="1"/>
  <c r="I21" i="1"/>
  <c r="I24" i="1"/>
  <c r="D28" i="1"/>
  <c r="D38" i="1"/>
  <c r="I46" i="1"/>
  <c r="F58" i="1"/>
  <c r="G102" i="1"/>
  <c r="E102" i="1"/>
  <c r="I123" i="1"/>
  <c r="E132" i="1"/>
  <c r="I152" i="1"/>
  <c r="I148" i="1" s="1"/>
  <c r="I36" i="1"/>
  <c r="I73" i="1"/>
  <c r="I70" i="1" s="1"/>
  <c r="I88" i="1"/>
  <c r="I91" i="1"/>
  <c r="I108" i="1"/>
  <c r="I118" i="1"/>
  <c r="I147" i="1"/>
  <c r="H148" i="1"/>
  <c r="I13" i="1"/>
  <c r="I29" i="1"/>
  <c r="I69" i="1"/>
  <c r="F84" i="1"/>
  <c r="I87" i="1"/>
  <c r="H102" i="1"/>
  <c r="I103" i="1"/>
  <c r="G10" i="1"/>
  <c r="I12" i="1"/>
  <c r="G18" i="1"/>
  <c r="I20" i="1"/>
  <c r="G58" i="1"/>
  <c r="G74" i="1"/>
  <c r="G84" i="1"/>
  <c r="G92" i="1"/>
  <c r="G132" i="1"/>
  <c r="F144" i="1"/>
  <c r="H18" i="1"/>
  <c r="I27" i="1"/>
  <c r="H58" i="1"/>
  <c r="I85" i="1"/>
  <c r="I109" i="1"/>
  <c r="I133" i="1"/>
  <c r="I132" i="1" s="1"/>
  <c r="I154" i="1"/>
  <c r="G48" i="1"/>
  <c r="I66" i="1"/>
  <c r="G122" i="1"/>
  <c r="I124" i="1"/>
  <c r="H144" i="1"/>
  <c r="H28" i="1"/>
  <c r="G144" i="1"/>
  <c r="F38" i="1"/>
  <c r="F70" i="1"/>
  <c r="F112" i="1"/>
  <c r="H122" i="1"/>
  <c r="I131" i="1"/>
  <c r="I122" i="1" s="1"/>
  <c r="H10" i="1"/>
  <c r="H9" i="1" s="1"/>
  <c r="H132" i="1"/>
  <c r="G38" i="1"/>
  <c r="G70" i="1"/>
  <c r="G112" i="1"/>
  <c r="F148" i="1"/>
  <c r="I10" i="1" l="1"/>
  <c r="D9" i="1"/>
  <c r="E9" i="1"/>
  <c r="I62" i="1"/>
  <c r="I84" i="1"/>
  <c r="I112" i="1"/>
  <c r="E83" i="1"/>
  <c r="I74" i="1"/>
  <c r="I28" i="1"/>
  <c r="D157" i="1"/>
  <c r="I18" i="1"/>
  <c r="I9" i="1" s="1"/>
  <c r="F9" i="1"/>
  <c r="I102" i="1"/>
  <c r="H83" i="1"/>
  <c r="H157" i="1" s="1"/>
  <c r="G9" i="1"/>
  <c r="I83" i="1"/>
  <c r="F83" i="1"/>
  <c r="F157" i="1" s="1"/>
  <c r="E157" i="1"/>
  <c r="G83" i="1"/>
  <c r="I157" i="1" l="1"/>
  <c r="G157" i="1"/>
</calcChain>
</file>

<file path=xl/sharedStrings.xml><?xml version="1.0" encoding="utf-8"?>
<sst xmlns="http://schemas.openxmlformats.org/spreadsheetml/2006/main" count="163" uniqueCount="92">
  <si>
    <t>Selección vacía</t>
  </si>
  <si>
    <t>26/10/2022</t>
  </si>
  <si>
    <t>GOBIERNO DEL ESTADO DE MICHOACÁN DE OCAMPO</t>
  </si>
  <si>
    <t>Estado Analítico del Ejercicio del Presupuesto de Egresos Detallado - LDF</t>
  </si>
  <si>
    <t xml:space="preserve">Clasificación por Objeto del Gasto (Capítulo y Concepto) </t>
  </si>
  <si>
    <t>Del 1 de Enero al 31 de Diciembre del 2023</t>
  </si>
  <si>
    <t>(PESOS)</t>
  </si>
  <si>
    <t>Concepto (c)</t>
  </si>
  <si>
    <t>Egresos</t>
  </si>
  <si>
    <t>Subejercicio (e)</t>
  </si>
  <si>
    <t>COG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</si>
  <si>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</si>
  <si>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</si>
  <si>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</si>
  <si>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</si>
  <si>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</si>
  <si>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</si>
  <si>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</si>
  <si>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</si>
  <si>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</si>
  <si>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</si>
  <si>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</si>
  <si>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</si>
  <si>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</si>
  <si>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</si>
  <si>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</si>
  <si>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</si>
  <si>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</si>
  <si>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</si>
  <si>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</si>
  <si>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</si>
  <si>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</si>
  <si>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</si>
  <si>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</si>
  <si>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</si>
  <si>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</si>
  <si>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</si>
  <si>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</si>
  <si>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</si>
  <si>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</si>
  <si>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</si>
  <si>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</si>
  <si>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</si>
  <si>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</si>
  <si>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</si>
  <si>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</si>
  <si>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</si>
  <si>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</si>
  <si>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</si>
  <si>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</si>
  <si>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</si>
  <si>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</si>
  <si>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</si>
  <si>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</si>
  <si>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</si>
  <si>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</si>
  <si>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</si>
  <si>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</si>
  <si>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</si>
  <si>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</si>
  <si>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</si>
  <si>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</si>
  <si>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</si>
  <si>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</si>
  <si>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</si>
  <si>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</si>
  <si>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</si>
  <si>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</si>
  <si>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</si>
  <si>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</si>
  <si>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</si>
  <si>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</si>
  <si>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</si>
  <si>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</si>
  <si>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</si>
  <si>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</si>
  <si>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</si>
  <si>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</si>
  <si>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</si>
  <si>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</si>
  <si>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</si>
  <si>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>I. Deuda Pública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</si>
  <si>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</si>
  <si>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</si>
  <si>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</si>
  <si>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</si>
  <si>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</si>
  <si>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</si>
  <si>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</si>
  <si>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</t>
  </si>
  <si>
    <t xml:space="preserve">A. Servicios Personales </t>
  </si>
  <si>
    <t>III.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</si>
</sst>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2" fillId="0" borderId="0" xfId="2" quotePrefix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2" fillId="0" borderId="0" xfId="2" applyAlignment="1">
      <alignment wrapText="1"/>
    </xf>
    <xf numFmtId="0" fontId="6" fillId="0" borderId="8" xfId="2" applyFont="1" applyBorder="1" applyAlignment="1">
      <alignment horizontal="left" vertical="center" wrapText="1"/>
    </xf>
    <xf numFmtId="4" fontId="5" fillId="0" borderId="8" xfId="2" applyNumberFormat="1" applyFont="1" applyBorder="1" applyAlignment="1">
      <alignment horizontal="right" vertical="center" wrapText="1"/>
    </xf>
    <xf numFmtId="0" fontId="6" fillId="0" borderId="10" xfId="2" applyFont="1" applyBorder="1" applyAlignment="1">
      <alignment horizontal="center" vertical="center"/>
    </xf>
    <xf numFmtId="4" fontId="5" fillId="0" borderId="10" xfId="2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4" fontId="6" fillId="0" borderId="10" xfId="2" applyNumberFormat="1" applyFont="1" applyBorder="1" applyAlignment="1">
      <alignment horizontal="right" vertical="center"/>
    </xf>
    <xf numFmtId="0" fontId="6" fillId="0" borderId="9" xfId="2" applyFont="1" applyBorder="1" applyAlignment="1">
      <alignment horizontal="left" vertical="center"/>
    </xf>
    <xf numFmtId="4" fontId="6" fillId="0" borderId="4" xfId="2" applyNumberFormat="1" applyFont="1" applyBorder="1" applyAlignment="1">
      <alignment horizontal="right" vertical="center"/>
    </xf>
    <xf numFmtId="4" fontId="5" fillId="0" borderId="7" xfId="2" applyNumberFormat="1" applyFont="1" applyBorder="1" applyAlignment="1">
      <alignment horizontal="right" vertical="center"/>
    </xf>
    <xf numFmtId="4" fontId="2" fillId="0" borderId="0" xfId="2" applyNumberFormat="1"/>
    <xf numFmtId="0" fontId="6" fillId="0" borderId="10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43" fontId="2" fillId="0" borderId="0" xfId="1" applyFont="1"/>
    <xf numFmtId="43" fontId="2" fillId="0" borderId="0" xfId="2" applyNumberFormat="1"/>
    <xf numFmtId="0" fontId="6" fillId="0" borderId="10" xfId="2" applyFont="1" applyBorder="1" applyAlignment="1">
      <alignment horizontal="left" vertical="center" wrapText="1"/>
    </xf>
    <xf numFmtId="4" fontId="5" fillId="0" borderId="10" xfId="2" applyNumberFormat="1" applyFont="1" applyBorder="1" applyAlignment="1">
      <alignment horizontal="right" vertical="center" wrapText="1"/>
    </xf>
    <xf numFmtId="0" fontId="5" fillId="2" borderId="1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 wrapText="1"/>
    </xf>
    <xf numFmtId="4" fontId="2" fillId="0" borderId="0" xfId="2" applyNumberFormat="1" applyAlignment="1">
      <alignment wrapText="1"/>
    </xf>
    <xf numFmtId="0" fontId="5" fillId="2" borderId="12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3" fillId="2" borderId="13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3" fillId="2" borderId="15" xfId="2" applyFont="1" applyFill="1" applyBorder="1" applyAlignment="1">
      <alignment horizontal="center"/>
    </xf>
    <xf numFmtId="0" fontId="4" fillId="2" borderId="16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968375</xdr:colOff>
      <xdr:row>0</xdr:row>
      <xdr:rowOff>0</xdr:rowOff>
    </xdr:to>
    <xdr:pic>
      <xdr:nvPicPr>
        <xdr:cNvPr id="2" name="BExZSOV7GT1SK8OHY3MCY5JHMXI2" hidden="1">
          <a:extLst>
            <a:ext uri="{FF2B5EF4-FFF2-40B4-BE49-F238E27FC236}">
              <a16:creationId xmlns:a16="http://schemas.microsoft.com/office/drawing/2014/main" xmlns="" id="{62A2FDBC-7396-4F89-8ABE-0958F564F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3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3" name="BExD7YQ69P5KZUZPUAJ2WUALYFLO" hidden="1">
          <a:extLst>
            <a:ext uri="{FF2B5EF4-FFF2-40B4-BE49-F238E27FC236}">
              <a16:creationId xmlns:a16="http://schemas.microsoft.com/office/drawing/2014/main" xmlns="" id="{DC91CFFE-846A-4DC7-BCFF-666162939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0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INFORMES%20TRIMESTRALES\4TO%20TRIMESTRE\LDF\PT\6a%20LDF%20COG%20PT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AMPL RED"/>
      <sheetName val="TD AMPL RED"/>
      <sheetName val="Hoja2"/>
      <sheetName val="Hoja3"/>
      <sheetName val="6a. Por Objeto del Gasto"/>
    </sheetNames>
    <sheetDataSet>
      <sheetData sheetId="0" refreshError="1"/>
      <sheetData sheetId="1" refreshError="1"/>
      <sheetData sheetId="2" refreshError="1"/>
      <sheetData sheetId="3" refreshError="1">
        <row r="2">
          <cell r="D2">
            <v>4375287746</v>
          </cell>
          <cell r="E2">
            <v>-240515044.21998334</v>
          </cell>
          <cell r="F2">
            <v>4134772701.7800169</v>
          </cell>
          <cell r="G2">
            <v>4135355150.1799707</v>
          </cell>
          <cell r="H2">
            <v>3523165564.7699776</v>
          </cell>
        </row>
        <row r="3">
          <cell r="D3">
            <v>292869443</v>
          </cell>
          <cell r="E3">
            <v>79682804.749999985</v>
          </cell>
          <cell r="F3">
            <v>372552247.75</v>
          </cell>
          <cell r="G3">
            <v>372552247.74999952</v>
          </cell>
          <cell r="H3">
            <v>241078172.36999997</v>
          </cell>
        </row>
        <row r="4">
          <cell r="D4">
            <v>3719536877</v>
          </cell>
          <cell r="E4">
            <v>-874347095.87999129</v>
          </cell>
          <cell r="F4">
            <v>2845189781.1200085</v>
          </cell>
          <cell r="G4">
            <v>2845195323.7499948</v>
          </cell>
          <cell r="H4">
            <v>1839656500.2099872</v>
          </cell>
        </row>
        <row r="5">
          <cell r="D5">
            <v>2489522232</v>
          </cell>
          <cell r="E5">
            <v>-194349461.89999905</v>
          </cell>
          <cell r="F5">
            <v>2295172770.1000009</v>
          </cell>
          <cell r="G5">
            <v>2295172770.0999908</v>
          </cell>
          <cell r="H5">
            <v>2051962494.6699955</v>
          </cell>
        </row>
        <row r="6">
          <cell r="D6">
            <v>367325946</v>
          </cell>
          <cell r="E6">
            <v>2131484965.9599822</v>
          </cell>
          <cell r="F6">
            <v>2498810911.9599819</v>
          </cell>
          <cell r="G6">
            <v>2499163537.3999782</v>
          </cell>
          <cell r="H6">
            <v>1954444345.8299828</v>
          </cell>
        </row>
        <row r="7">
          <cell r="D7">
            <v>233721312</v>
          </cell>
          <cell r="E7">
            <v>-233721312</v>
          </cell>
          <cell r="F7">
            <v>0</v>
          </cell>
          <cell r="G7">
            <v>0</v>
          </cell>
          <cell r="H7">
            <v>0</v>
          </cell>
        </row>
        <row r="8">
          <cell r="D8">
            <v>16559736</v>
          </cell>
          <cell r="E8">
            <v>-16404104.280000005</v>
          </cell>
          <cell r="F8">
            <v>155631.71999999508</v>
          </cell>
          <cell r="G8">
            <v>155631.72000000003</v>
          </cell>
          <cell r="H8">
            <v>99075.739999999991</v>
          </cell>
        </row>
        <row r="9">
          <cell r="D9">
            <v>372767910</v>
          </cell>
          <cell r="E9">
            <v>-270151937.81999952</v>
          </cell>
          <cell r="F9">
            <v>102615972.18000048</v>
          </cell>
          <cell r="G9">
            <v>102563829.98999992</v>
          </cell>
          <cell r="H9">
            <v>42563695.009999938</v>
          </cell>
        </row>
        <row r="10">
          <cell r="D10">
            <v>289960782</v>
          </cell>
          <cell r="E10">
            <v>150959625.42000002</v>
          </cell>
          <cell r="F10">
            <v>440920407.42000002</v>
          </cell>
          <cell r="G10">
            <v>440758526.98000002</v>
          </cell>
          <cell r="H10">
            <v>365501984.06</v>
          </cell>
        </row>
        <row r="11">
          <cell r="D11">
            <v>618242</v>
          </cell>
          <cell r="E11">
            <v>907802.77</v>
          </cell>
          <cell r="F11">
            <v>1526044.77</v>
          </cell>
          <cell r="G11">
            <v>1526044.7699999998</v>
          </cell>
          <cell r="H11">
            <v>1413868.7599999998</v>
          </cell>
        </row>
        <row r="12">
          <cell r="D12">
            <v>17436938</v>
          </cell>
          <cell r="E12">
            <v>6678999.9800000032</v>
          </cell>
          <cell r="F12">
            <v>24115937.980000004</v>
          </cell>
          <cell r="G12">
            <v>23866667.190000001</v>
          </cell>
          <cell r="H12">
            <v>19134642.780000009</v>
          </cell>
        </row>
        <row r="13">
          <cell r="D13">
            <v>8296192</v>
          </cell>
          <cell r="E13">
            <v>5426304.9199999999</v>
          </cell>
          <cell r="F13">
            <v>13722496.92</v>
          </cell>
          <cell r="G13">
            <v>13720496.919999996</v>
          </cell>
          <cell r="H13">
            <v>11822415.709999997</v>
          </cell>
        </row>
        <row r="14">
          <cell r="D14">
            <v>161489200</v>
          </cell>
          <cell r="E14">
            <v>38880368.310000017</v>
          </cell>
          <cell r="F14">
            <v>200369568.31</v>
          </cell>
          <cell r="G14">
            <v>200223807.88999996</v>
          </cell>
          <cell r="H14">
            <v>192483281.06999993</v>
          </cell>
        </row>
        <row r="15">
          <cell r="D15">
            <v>60525267</v>
          </cell>
          <cell r="E15">
            <v>-22751638.640000038</v>
          </cell>
          <cell r="F15">
            <v>37773628.359999962</v>
          </cell>
          <cell r="G15">
            <v>37765672.800000027</v>
          </cell>
          <cell r="H15">
            <v>19334187.149999987</v>
          </cell>
        </row>
        <row r="16">
          <cell r="D16">
            <v>1611182</v>
          </cell>
          <cell r="E16">
            <v>1320018.48</v>
          </cell>
          <cell r="F16">
            <v>2931200.48</v>
          </cell>
          <cell r="G16">
            <v>2931200.48</v>
          </cell>
          <cell r="H16">
            <v>1404872.48</v>
          </cell>
        </row>
        <row r="17">
          <cell r="D17">
            <v>19973324</v>
          </cell>
          <cell r="E17">
            <v>-2559524.1299999952</v>
          </cell>
          <cell r="F17">
            <v>17413799.870000005</v>
          </cell>
          <cell r="G17">
            <v>17353799.869999994</v>
          </cell>
          <cell r="H17">
            <v>13247841.910000004</v>
          </cell>
        </row>
        <row r="18">
          <cell r="D18">
            <v>241455108</v>
          </cell>
          <cell r="E18">
            <v>-50002564.820000082</v>
          </cell>
          <cell r="F18">
            <v>191452543.17999992</v>
          </cell>
          <cell r="G18">
            <v>191452543.17999992</v>
          </cell>
          <cell r="H18">
            <v>174291690.8199999</v>
          </cell>
        </row>
        <row r="19">
          <cell r="D19">
            <v>220604465</v>
          </cell>
          <cell r="E19">
            <v>-64259193.299999952</v>
          </cell>
          <cell r="F19">
            <v>156345271.70000005</v>
          </cell>
          <cell r="G19">
            <v>156304271.69999984</v>
          </cell>
          <cell r="H19">
            <v>120459073.03999993</v>
          </cell>
        </row>
        <row r="20">
          <cell r="D20">
            <v>607309183</v>
          </cell>
          <cell r="E20">
            <v>-26990846.959999699</v>
          </cell>
          <cell r="F20">
            <v>580318336.04000032</v>
          </cell>
          <cell r="G20">
            <v>579848559.02999997</v>
          </cell>
          <cell r="H20">
            <v>502168358.11999983</v>
          </cell>
        </row>
        <row r="21">
          <cell r="D21">
            <v>54048345</v>
          </cell>
          <cell r="E21">
            <v>-9671928.3900000006</v>
          </cell>
          <cell r="F21">
            <v>44376416.609999999</v>
          </cell>
          <cell r="G21">
            <v>44376416.609999992</v>
          </cell>
          <cell r="H21">
            <v>37206078.349999994</v>
          </cell>
        </row>
        <row r="22">
          <cell r="D22">
            <v>161711884</v>
          </cell>
          <cell r="E22">
            <v>-44203753.089999951</v>
          </cell>
          <cell r="F22">
            <v>117508130.91000006</v>
          </cell>
          <cell r="G22">
            <v>117189243.37000003</v>
          </cell>
          <cell r="H22">
            <v>80281117.620000005</v>
          </cell>
        </row>
        <row r="23">
          <cell r="D23">
            <v>103637545</v>
          </cell>
          <cell r="E23">
            <v>130088462.41999997</v>
          </cell>
          <cell r="F23">
            <v>233726007.41999996</v>
          </cell>
          <cell r="G23">
            <v>233726007.42000005</v>
          </cell>
          <cell r="H23">
            <v>149776810.20000005</v>
          </cell>
        </row>
        <row r="24">
          <cell r="D24">
            <v>66896957</v>
          </cell>
          <cell r="E24">
            <v>-29755225.499999978</v>
          </cell>
          <cell r="F24">
            <v>37141731.500000022</v>
          </cell>
          <cell r="G24">
            <v>37033019.980000049</v>
          </cell>
          <cell r="H24">
            <v>34787343.540000036</v>
          </cell>
        </row>
        <row r="25">
          <cell r="D25">
            <v>87894202</v>
          </cell>
          <cell r="E25">
            <v>56359171.280000024</v>
          </cell>
          <cell r="F25">
            <v>144253373.28000003</v>
          </cell>
          <cell r="G25">
            <v>144196011.42000005</v>
          </cell>
          <cell r="H25">
            <v>123045092.49999997</v>
          </cell>
        </row>
        <row r="26">
          <cell r="D26">
            <v>1757717899</v>
          </cell>
          <cell r="E26">
            <v>818730454.14999628</v>
          </cell>
          <cell r="F26">
            <v>2576448353.1499963</v>
          </cell>
          <cell r="G26">
            <v>2576448353.1500087</v>
          </cell>
          <cell r="H26">
            <v>1508886718.3899975</v>
          </cell>
        </row>
        <row r="27">
          <cell r="D27">
            <v>6659911690</v>
          </cell>
          <cell r="E27">
            <v>770967758.40000021</v>
          </cell>
          <cell r="F27">
            <v>7430879448.4000006</v>
          </cell>
          <cell r="G27">
            <v>7430857207.1299973</v>
          </cell>
          <cell r="H27">
            <v>7418192176.5199995</v>
          </cell>
        </row>
        <row r="28">
          <cell r="D28">
            <v>6252435280</v>
          </cell>
          <cell r="E28">
            <v>898597486.72000027</v>
          </cell>
          <cell r="F28">
            <v>7151032766.7200003</v>
          </cell>
          <cell r="G28">
            <v>7151032766.6199865</v>
          </cell>
          <cell r="H28">
            <v>6721638598.4999971</v>
          </cell>
        </row>
        <row r="29">
          <cell r="D29">
            <v>1310562705</v>
          </cell>
          <cell r="E29">
            <v>-852305580.52999997</v>
          </cell>
          <cell r="F29">
            <v>458257124.47000003</v>
          </cell>
          <cell r="G29">
            <v>453864610.10999995</v>
          </cell>
          <cell r="H29">
            <v>350434433.25999999</v>
          </cell>
        </row>
        <row r="30">
          <cell r="D30">
            <v>623522192</v>
          </cell>
          <cell r="E30">
            <v>419620946.96000004</v>
          </cell>
          <cell r="F30">
            <v>1043143138.96</v>
          </cell>
          <cell r="G30">
            <v>1042743138.9599998</v>
          </cell>
          <cell r="H30">
            <v>970176880.42999959</v>
          </cell>
        </row>
        <row r="31">
          <cell r="D31">
            <v>6167804</v>
          </cell>
          <cell r="E31">
            <v>-5095397.7</v>
          </cell>
          <cell r="F31">
            <v>1072406.2999999998</v>
          </cell>
          <cell r="G31">
            <v>1072406.3</v>
          </cell>
          <cell r="H31">
            <v>842797.4</v>
          </cell>
        </row>
        <row r="32">
          <cell r="D32">
            <v>7500000</v>
          </cell>
          <cell r="E32">
            <v>669315817.63999999</v>
          </cell>
          <cell r="F32">
            <v>676815817.63999999</v>
          </cell>
          <cell r="G32">
            <v>676815817.63999999</v>
          </cell>
          <cell r="H32">
            <v>675259202.67999995</v>
          </cell>
        </row>
        <row r="33">
          <cell r="D33">
            <v>0</v>
          </cell>
          <cell r="E33">
            <v>113896907.60000001</v>
          </cell>
          <cell r="F33">
            <v>113896907.60000001</v>
          </cell>
          <cell r="G33">
            <v>113896907.60000001</v>
          </cell>
          <cell r="H33">
            <v>106517516.18000001</v>
          </cell>
        </row>
        <row r="34">
          <cell r="D34">
            <v>805943313</v>
          </cell>
          <cell r="E34">
            <v>-403361155</v>
          </cell>
          <cell r="F34">
            <v>402582158</v>
          </cell>
          <cell r="G34">
            <v>402582158</v>
          </cell>
          <cell r="H34">
            <v>402537158</v>
          </cell>
        </row>
        <row r="35">
          <cell r="D35">
            <v>50000</v>
          </cell>
          <cell r="E35">
            <v>-50000</v>
          </cell>
          <cell r="F35">
            <v>0</v>
          </cell>
          <cell r="G35">
            <v>0</v>
          </cell>
          <cell r="H35">
            <v>0</v>
          </cell>
        </row>
        <row r="36">
          <cell r="D36">
            <v>81317624</v>
          </cell>
          <cell r="E36">
            <v>-3138527.2799999877</v>
          </cell>
          <cell r="F36">
            <v>78179096.720000014</v>
          </cell>
          <cell r="G36">
            <v>77109174.049999997</v>
          </cell>
          <cell r="H36">
            <v>58190553.149999991</v>
          </cell>
          <cell r="I36">
            <v>1069922.6700000167</v>
          </cell>
        </row>
        <row r="37">
          <cell r="D37">
            <v>56617067</v>
          </cell>
          <cell r="E37">
            <v>-25253944.350000005</v>
          </cell>
          <cell r="F37">
            <v>31363122.649999995</v>
          </cell>
          <cell r="G37">
            <v>29394122.649999995</v>
          </cell>
          <cell r="H37">
            <v>24816549.079999994</v>
          </cell>
          <cell r="I37">
            <v>1969000</v>
          </cell>
        </row>
        <row r="38">
          <cell r="D38">
            <v>2885000</v>
          </cell>
          <cell r="E38">
            <v>-2878797.48</v>
          </cell>
          <cell r="F38">
            <v>6202.5200000000186</v>
          </cell>
          <cell r="G38">
            <v>6202.52</v>
          </cell>
          <cell r="H38">
            <v>6202.52</v>
          </cell>
          <cell r="I38">
            <v>1.8189894035458565E-11</v>
          </cell>
        </row>
        <row r="39">
          <cell r="D39">
            <v>49577331</v>
          </cell>
          <cell r="E39">
            <v>238358788.07999998</v>
          </cell>
          <cell r="F39">
            <v>287936119.07999998</v>
          </cell>
          <cell r="G39">
            <v>287928019.07999998</v>
          </cell>
          <cell r="H39">
            <v>246869650.34999999</v>
          </cell>
          <cell r="I39">
            <v>8100</v>
          </cell>
        </row>
        <row r="40">
          <cell r="D40">
            <v>0</v>
          </cell>
          <cell r="E40">
            <v>36826749.399999999</v>
          </cell>
          <cell r="F40">
            <v>36826749.399999999</v>
          </cell>
          <cell r="G40">
            <v>36826749.399999999</v>
          </cell>
          <cell r="H40">
            <v>36826749.399999999</v>
          </cell>
          <cell r="I40">
            <v>0</v>
          </cell>
        </row>
        <row r="41">
          <cell r="D41">
            <v>108371019</v>
          </cell>
          <cell r="E41">
            <v>109071280.61</v>
          </cell>
          <cell r="F41">
            <v>217442299.61000001</v>
          </cell>
          <cell r="G41">
            <v>217386061.57000002</v>
          </cell>
          <cell r="H41">
            <v>131518384.23000002</v>
          </cell>
          <cell r="I41">
            <v>56238.039999991655</v>
          </cell>
        </row>
        <row r="42">
          <cell r="D42">
            <v>3356000</v>
          </cell>
          <cell r="E42">
            <v>-1656006.6</v>
          </cell>
          <cell r="F42">
            <v>1699993.4</v>
          </cell>
          <cell r="G42">
            <v>1699993.4</v>
          </cell>
          <cell r="H42">
            <v>1699993.4</v>
          </cell>
          <cell r="I42">
            <v>0</v>
          </cell>
        </row>
        <row r="43">
          <cell r="F43">
            <v>0</v>
          </cell>
        </row>
        <row r="44">
          <cell r="D44">
            <v>9744452</v>
          </cell>
          <cell r="E44">
            <v>-2558833.3300000005</v>
          </cell>
          <cell r="F44">
            <v>7185618.6699999999</v>
          </cell>
          <cell r="G44">
            <v>7185618.6700000009</v>
          </cell>
          <cell r="H44">
            <v>280319.76</v>
          </cell>
          <cell r="I44">
            <v>0</v>
          </cell>
        </row>
        <row r="45">
          <cell r="D45">
            <v>490684808</v>
          </cell>
          <cell r="E45">
            <v>1926911206.6600001</v>
          </cell>
          <cell r="F45">
            <v>2417596014.6599998</v>
          </cell>
          <cell r="G45">
            <v>2023155741.3800011</v>
          </cell>
          <cell r="H45">
            <v>1503825950.3600001</v>
          </cell>
          <cell r="I45">
            <v>394440273.27999878</v>
          </cell>
        </row>
        <row r="46">
          <cell r="D46">
            <v>231000000</v>
          </cell>
          <cell r="E46">
            <v>-194518857.22</v>
          </cell>
          <cell r="F46">
            <v>36481142.780000001</v>
          </cell>
          <cell r="G46">
            <v>36366885.950000003</v>
          </cell>
          <cell r="H46">
            <v>27889290.690000001</v>
          </cell>
          <cell r="I46">
            <v>114256.82999999821</v>
          </cell>
        </row>
        <row r="47">
          <cell r="F47">
            <v>0</v>
          </cell>
          <cell r="I47">
            <v>0</v>
          </cell>
        </row>
        <row r="48">
          <cell r="D48">
            <v>200000000</v>
          </cell>
          <cell r="E48">
            <v>-106920360.66000021</v>
          </cell>
          <cell r="F48">
            <v>93079639.339999795</v>
          </cell>
          <cell r="G48">
            <v>0</v>
          </cell>
          <cell r="H48">
            <v>0</v>
          </cell>
        </row>
        <row r="49">
          <cell r="D49">
            <v>10342212016</v>
          </cell>
          <cell r="E49">
            <v>-1396957642.3099978</v>
          </cell>
          <cell r="F49">
            <v>8945254373.6900024</v>
          </cell>
          <cell r="G49">
            <v>8945254180.1999855</v>
          </cell>
          <cell r="H49">
            <v>8944347411.1999855</v>
          </cell>
        </row>
        <row r="50">
          <cell r="F50">
            <v>0</v>
          </cell>
        </row>
        <row r="51">
          <cell r="D51">
            <v>241613509</v>
          </cell>
          <cell r="E51">
            <v>534530180.98999977</v>
          </cell>
          <cell r="F51">
            <v>776143689.98999977</v>
          </cell>
          <cell r="G51">
            <v>776143689.99000084</v>
          </cell>
          <cell r="H51">
            <v>772851810.22000086</v>
          </cell>
        </row>
        <row r="52">
          <cell r="D52">
            <v>0</v>
          </cell>
          <cell r="E52">
            <v>4089295.04</v>
          </cell>
          <cell r="F52">
            <v>4089295.04</v>
          </cell>
          <cell r="G52">
            <v>4089295.04</v>
          </cell>
          <cell r="H52">
            <v>0</v>
          </cell>
          <cell r="I52">
            <v>0</v>
          </cell>
        </row>
        <row r="53">
          <cell r="D53">
            <v>825167258</v>
          </cell>
          <cell r="E53">
            <v>-643524917.0599997</v>
          </cell>
          <cell r="F53">
            <v>181642340.9400003</v>
          </cell>
          <cell r="G53">
            <v>181642340.94000003</v>
          </cell>
          <cell r="H53">
            <v>181642340.94000003</v>
          </cell>
          <cell r="I53">
            <v>2.6822090148925781E-7</v>
          </cell>
        </row>
        <row r="54">
          <cell r="D54">
            <v>168000000</v>
          </cell>
          <cell r="E54">
            <v>-167995145.40000004</v>
          </cell>
          <cell r="F54">
            <v>4854.5999999642372</v>
          </cell>
          <cell r="G54">
            <v>4854.5999999999995</v>
          </cell>
          <cell r="H54">
            <v>4854.5999999999995</v>
          </cell>
          <cell r="I54">
            <v>-3.5762241168413311E-8</v>
          </cell>
        </row>
        <row r="55">
          <cell r="D55">
            <v>74447998</v>
          </cell>
          <cell r="E55">
            <v>-66333435.340000004</v>
          </cell>
          <cell r="F55">
            <v>8114562.6599999964</v>
          </cell>
          <cell r="G55">
            <v>7845683.4100000029</v>
          </cell>
          <cell r="H55">
            <v>7845683.4100000029</v>
          </cell>
          <cell r="I55">
            <v>268879.24999999348</v>
          </cell>
        </row>
        <row r="56">
          <cell r="F56">
            <v>0</v>
          </cell>
          <cell r="I56">
            <v>0</v>
          </cell>
        </row>
        <row r="57">
          <cell r="F57">
            <v>0</v>
          </cell>
          <cell r="I57">
            <v>0</v>
          </cell>
        </row>
        <row r="58">
          <cell r="D58">
            <v>250000000</v>
          </cell>
          <cell r="E58">
            <v>-250000000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</sheetData>
      <sheetData sheetId="4" refreshError="1">
        <row r="2">
          <cell r="E2">
            <v>8894752817</v>
          </cell>
          <cell r="F2">
            <v>1967924237.5899925</v>
          </cell>
          <cell r="G2">
            <v>10862677054.589993</v>
          </cell>
          <cell r="H2">
            <v>10864195375.229996</v>
          </cell>
          <cell r="I2">
            <v>10303305452.390034</v>
          </cell>
        </row>
        <row r="3">
          <cell r="E3">
            <v>45392320</v>
          </cell>
          <cell r="F3">
            <v>-42186688.259999976</v>
          </cell>
          <cell r="G3">
            <v>3205631.7400000244</v>
          </cell>
          <cell r="H3">
            <v>3210921.8000000049</v>
          </cell>
          <cell r="I3">
            <v>3210921.8000000049</v>
          </cell>
        </row>
        <row r="4">
          <cell r="E4">
            <v>3128332064</v>
          </cell>
          <cell r="F4">
            <v>945625606.36003911</v>
          </cell>
          <cell r="G4">
            <v>4073957670.3600392</v>
          </cell>
          <cell r="H4">
            <v>4075107587.850018</v>
          </cell>
          <cell r="I4">
            <v>3238842001.2300177</v>
          </cell>
        </row>
        <row r="5">
          <cell r="E5">
            <v>1887903902</v>
          </cell>
          <cell r="F5">
            <v>-58686276.519999981</v>
          </cell>
          <cell r="G5">
            <v>1829217625.48</v>
          </cell>
          <cell r="H5">
            <v>1829217625.48</v>
          </cell>
          <cell r="I5">
            <v>1829169162.47</v>
          </cell>
        </row>
        <row r="6">
          <cell r="E6">
            <v>6335757848</v>
          </cell>
          <cell r="F6">
            <v>1249673977.2999835</v>
          </cell>
          <cell r="G6">
            <v>7585431825.299984</v>
          </cell>
          <cell r="H6">
            <v>7584419691.7700024</v>
          </cell>
          <cell r="I6">
            <v>7065570807.5499992</v>
          </cell>
        </row>
        <row r="7">
          <cell r="G7">
            <v>0</v>
          </cell>
        </row>
        <row r="8">
          <cell r="E8">
            <v>45908821</v>
          </cell>
          <cell r="F8">
            <v>-9751321.530000031</v>
          </cell>
          <cell r="G8">
            <v>36157499.469999969</v>
          </cell>
          <cell r="H8">
            <v>36157499.470000081</v>
          </cell>
          <cell r="I8">
            <v>36092242.570000082</v>
          </cell>
        </row>
        <row r="9">
          <cell r="E9">
            <v>244636300</v>
          </cell>
          <cell r="F9">
            <v>-111352724.82000002</v>
          </cell>
          <cell r="G9">
            <v>133283575.17999998</v>
          </cell>
          <cell r="H9">
            <v>126629483.43999968</v>
          </cell>
          <cell r="I9">
            <v>115064952.46999973</v>
          </cell>
        </row>
        <row r="10">
          <cell r="E10">
            <v>47309044</v>
          </cell>
          <cell r="F10">
            <v>13803848.379999992</v>
          </cell>
          <cell r="G10">
            <v>61112892.379999995</v>
          </cell>
          <cell r="H10">
            <v>60720286.710000023</v>
          </cell>
          <cell r="I10">
            <v>53240767.080000013</v>
          </cell>
        </row>
        <row r="11">
          <cell r="E11">
            <v>20000</v>
          </cell>
          <cell r="F11">
            <v>5184963.92</v>
          </cell>
          <cell r="G11">
            <v>5204963.92</v>
          </cell>
          <cell r="H11">
            <v>5204891.97</v>
          </cell>
          <cell r="I11">
            <v>5204891.97</v>
          </cell>
        </row>
        <row r="12">
          <cell r="E12">
            <v>22064331</v>
          </cell>
          <cell r="F12">
            <v>-6903877.1400000034</v>
          </cell>
          <cell r="G12">
            <v>15160453.859999996</v>
          </cell>
          <cell r="H12">
            <v>15047127.530000003</v>
          </cell>
          <cell r="I12">
            <v>13044962.810000006</v>
          </cell>
        </row>
        <row r="13">
          <cell r="E13">
            <v>718863</v>
          </cell>
          <cell r="F13">
            <v>228295.76</v>
          </cell>
          <cell r="G13">
            <v>947158.76</v>
          </cell>
          <cell r="H13">
            <v>936428.02</v>
          </cell>
          <cell r="I13">
            <v>812549.44</v>
          </cell>
        </row>
        <row r="14">
          <cell r="E14">
            <v>6504303</v>
          </cell>
          <cell r="F14">
            <v>-1311398.8000000005</v>
          </cell>
          <cell r="G14">
            <v>5192904.1999999993</v>
          </cell>
          <cell r="H14">
            <v>5049417.660000002</v>
          </cell>
          <cell r="I14">
            <v>4251151.1800000006</v>
          </cell>
        </row>
        <row r="15">
          <cell r="E15">
            <v>5308610</v>
          </cell>
          <cell r="F15">
            <v>126627301.81999998</v>
          </cell>
          <cell r="G15">
            <v>131935911.81999998</v>
          </cell>
          <cell r="H15">
            <v>131760288.85999997</v>
          </cell>
          <cell r="I15">
            <v>130555179.86999997</v>
          </cell>
        </row>
        <row r="16">
          <cell r="E16">
            <v>0</v>
          </cell>
          <cell r="F16">
            <v>12934654.040000001</v>
          </cell>
          <cell r="G16">
            <v>12934654.040000001</v>
          </cell>
          <cell r="H16">
            <v>12889730.82</v>
          </cell>
          <cell r="I16">
            <v>12840636.1</v>
          </cell>
        </row>
        <row r="17">
          <cell r="E17">
            <v>15243158</v>
          </cell>
          <cell r="F17">
            <v>-3193683.0299999975</v>
          </cell>
          <cell r="G17">
            <v>12049474.970000003</v>
          </cell>
          <cell r="H17">
            <v>12026011.920000007</v>
          </cell>
          <cell r="I17">
            <v>10110945.970000003</v>
          </cell>
        </row>
        <row r="18">
          <cell r="E18">
            <v>97563394</v>
          </cell>
          <cell r="F18">
            <v>-9246044.0199999865</v>
          </cell>
          <cell r="G18">
            <v>88317349.980000019</v>
          </cell>
          <cell r="H18">
            <v>87800685.269999981</v>
          </cell>
          <cell r="I18">
            <v>86177212.199999988</v>
          </cell>
        </row>
        <row r="19">
          <cell r="E19">
            <v>25961589</v>
          </cell>
          <cell r="F19">
            <v>9976775.3900000006</v>
          </cell>
          <cell r="G19">
            <v>35938364.390000001</v>
          </cell>
          <cell r="H19">
            <v>34829179.940000005</v>
          </cell>
          <cell r="I19">
            <v>27022245.690000001</v>
          </cell>
        </row>
        <row r="20">
          <cell r="E20">
            <v>19957315</v>
          </cell>
          <cell r="F20">
            <v>100315336.39000008</v>
          </cell>
          <cell r="G20">
            <v>120272651.39000008</v>
          </cell>
          <cell r="H20">
            <v>110980478.90000007</v>
          </cell>
          <cell r="I20">
            <v>101315220.54000007</v>
          </cell>
        </row>
        <row r="21">
          <cell r="E21">
            <v>6481300</v>
          </cell>
          <cell r="F21">
            <v>-3538311.45</v>
          </cell>
          <cell r="G21">
            <v>2942988.55</v>
          </cell>
          <cell r="H21">
            <v>2942471.42</v>
          </cell>
          <cell r="I21">
            <v>2347372.2800000003</v>
          </cell>
        </row>
        <row r="22">
          <cell r="E22">
            <v>10559317</v>
          </cell>
          <cell r="F22">
            <v>23542776.449999984</v>
          </cell>
          <cell r="G22">
            <v>34102093.449999988</v>
          </cell>
          <cell r="H22">
            <v>32244052.539999984</v>
          </cell>
          <cell r="I22">
            <v>21022651.359999988</v>
          </cell>
        </row>
        <row r="23">
          <cell r="E23">
            <v>249092</v>
          </cell>
          <cell r="F23">
            <v>219692.38</v>
          </cell>
          <cell r="G23">
            <v>468784.38</v>
          </cell>
          <cell r="H23">
            <v>468669.79</v>
          </cell>
          <cell r="I23">
            <v>468669.79</v>
          </cell>
        </row>
        <row r="24">
          <cell r="E24">
            <v>11298972</v>
          </cell>
          <cell r="F24">
            <v>-2580686.2599999993</v>
          </cell>
          <cell r="G24">
            <v>8718285.7400000002</v>
          </cell>
          <cell r="H24">
            <v>8421830.5899999999</v>
          </cell>
          <cell r="I24">
            <v>6952075.1499999994</v>
          </cell>
        </row>
        <row r="25">
          <cell r="E25">
            <v>7317094</v>
          </cell>
          <cell r="F25">
            <v>-501958.12000000011</v>
          </cell>
          <cell r="G25">
            <v>6815135.8799999999</v>
          </cell>
          <cell r="H25">
            <v>6118059.25</v>
          </cell>
          <cell r="I25">
            <v>3742368.46</v>
          </cell>
        </row>
        <row r="26">
          <cell r="E26">
            <v>1222265454</v>
          </cell>
          <cell r="F26">
            <v>412394580.45000046</v>
          </cell>
          <cell r="G26">
            <v>1634660034.4500005</v>
          </cell>
          <cell r="H26">
            <v>1634251410.9400005</v>
          </cell>
          <cell r="I26">
            <v>1410701003.72</v>
          </cell>
        </row>
        <row r="27">
          <cell r="E27">
            <v>2474762411</v>
          </cell>
          <cell r="F27">
            <v>21656860.809999973</v>
          </cell>
          <cell r="G27">
            <v>2496419271.8099999</v>
          </cell>
          <cell r="H27">
            <v>2496132678.5999994</v>
          </cell>
          <cell r="I27">
            <v>2496132678.5999994</v>
          </cell>
        </row>
        <row r="28">
          <cell r="E28">
            <v>10501118104</v>
          </cell>
          <cell r="F28">
            <v>1085837982.23</v>
          </cell>
          <cell r="G28">
            <v>11586956086.23</v>
          </cell>
          <cell r="H28">
            <v>11586951954.780001</v>
          </cell>
          <cell r="I28">
            <v>10976868875.700001</v>
          </cell>
        </row>
        <row r="29">
          <cell r="E29">
            <v>0</v>
          </cell>
          <cell r="F29">
            <v>23516856</v>
          </cell>
          <cell r="G29">
            <v>23516856</v>
          </cell>
          <cell r="H29">
            <v>23311766</v>
          </cell>
          <cell r="I29">
            <v>23311766</v>
          </cell>
        </row>
        <row r="30">
          <cell r="E30">
            <v>0</v>
          </cell>
          <cell r="F30">
            <v>11828356</v>
          </cell>
          <cell r="G30">
            <v>11828356</v>
          </cell>
          <cell r="H30">
            <v>11806583.5</v>
          </cell>
          <cell r="I30">
            <v>9558227.5</v>
          </cell>
        </row>
        <row r="31">
          <cell r="E31">
            <v>0</v>
          </cell>
          <cell r="F31">
            <v>348377157.95999998</v>
          </cell>
          <cell r="G31">
            <v>348377157.95999998</v>
          </cell>
          <cell r="H31">
            <v>319757193.23000002</v>
          </cell>
          <cell r="I31">
            <v>99164594.560000002</v>
          </cell>
        </row>
        <row r="32">
          <cell r="G32">
            <v>0</v>
          </cell>
        </row>
        <row r="33">
          <cell r="G33">
            <v>0</v>
          </cell>
        </row>
        <row r="34">
          <cell r="E34">
            <v>0</v>
          </cell>
          <cell r="F34">
            <v>900000</v>
          </cell>
          <cell r="G34">
            <v>900000</v>
          </cell>
          <cell r="H34">
            <v>900000</v>
          </cell>
          <cell r="I34">
            <v>900000</v>
          </cell>
        </row>
        <row r="35">
          <cell r="G35">
            <v>0</v>
          </cell>
        </row>
        <row r="36">
          <cell r="E36">
            <v>0</v>
          </cell>
          <cell r="F36">
            <v>31491471.720000003</v>
          </cell>
          <cell r="G36">
            <v>31491471.720000003</v>
          </cell>
          <cell r="H36">
            <v>31314816.719999995</v>
          </cell>
          <cell r="I36">
            <v>30261134.68</v>
          </cell>
        </row>
        <row r="37">
          <cell r="E37">
            <v>0</v>
          </cell>
          <cell r="F37">
            <v>1531605.71</v>
          </cell>
          <cell r="G37">
            <v>1531605.71</v>
          </cell>
          <cell r="H37">
            <v>1448598.7399999998</v>
          </cell>
          <cell r="I37">
            <v>296071.65000000002</v>
          </cell>
        </row>
        <row r="38">
          <cell r="E38">
            <v>0</v>
          </cell>
          <cell r="F38">
            <v>619230.31000000006</v>
          </cell>
          <cell r="G38">
            <v>619230.31000000006</v>
          </cell>
          <cell r="H38">
            <v>619229.81000000006</v>
          </cell>
          <cell r="I38">
            <v>0</v>
          </cell>
        </row>
        <row r="39">
          <cell r="E39">
            <v>0</v>
          </cell>
          <cell r="F39">
            <v>40898174.840000004</v>
          </cell>
          <cell r="G39">
            <v>40898174.840000004</v>
          </cell>
          <cell r="H39">
            <v>40694219.659999996</v>
          </cell>
          <cell r="I39">
            <v>38887119.659999996</v>
          </cell>
        </row>
        <row r="40">
          <cell r="E40">
            <v>0</v>
          </cell>
          <cell r="F40">
            <v>32972220.68</v>
          </cell>
          <cell r="G40">
            <v>32972220.68</v>
          </cell>
          <cell r="H40">
            <v>31474973.890000001</v>
          </cell>
          <cell r="I40">
            <v>31474973.890000001</v>
          </cell>
        </row>
        <row r="41">
          <cell r="E41">
            <v>0</v>
          </cell>
          <cell r="F41">
            <v>34988852.309999995</v>
          </cell>
          <cell r="G41">
            <v>34988852.309999995</v>
          </cell>
          <cell r="H41">
            <v>34987744.130000003</v>
          </cell>
          <cell r="I41">
            <v>34987744.130000003</v>
          </cell>
        </row>
        <row r="42">
          <cell r="G42">
            <v>0</v>
          </cell>
        </row>
        <row r="43">
          <cell r="G43">
            <v>0</v>
          </cell>
        </row>
        <row r="44">
          <cell r="E44">
            <v>0</v>
          </cell>
          <cell r="F44">
            <v>2500000</v>
          </cell>
          <cell r="G44">
            <v>2500000</v>
          </cell>
          <cell r="H44">
            <v>2487500</v>
          </cell>
          <cell r="I44">
            <v>2487500</v>
          </cell>
        </row>
        <row r="45">
          <cell r="E45">
            <v>950771375</v>
          </cell>
          <cell r="F45">
            <v>-99868914.220000297</v>
          </cell>
          <cell r="G45">
            <v>850902460.77999973</v>
          </cell>
          <cell r="H45">
            <v>665384290.19999993</v>
          </cell>
          <cell r="I45">
            <v>306580101.79000014</v>
          </cell>
        </row>
        <row r="46">
          <cell r="E46">
            <v>0</v>
          </cell>
          <cell r="F46">
            <v>8666824.9299999997</v>
          </cell>
          <cell r="G46">
            <v>8666824.9299999997</v>
          </cell>
          <cell r="H46">
            <v>8457103.3699999992</v>
          </cell>
          <cell r="I46">
            <v>643313.94999999995</v>
          </cell>
        </row>
        <row r="47">
          <cell r="G47">
            <v>0</v>
          </cell>
        </row>
        <row r="49">
          <cell r="G49">
            <v>0</v>
          </cell>
        </row>
        <row r="50">
          <cell r="E50">
            <v>7877028759</v>
          </cell>
          <cell r="F50">
            <v>-11365540</v>
          </cell>
          <cell r="G50">
            <v>7865663219</v>
          </cell>
          <cell r="H50">
            <v>7865663217</v>
          </cell>
          <cell r="I50">
            <v>7865663217</v>
          </cell>
        </row>
        <row r="51">
          <cell r="E51">
            <v>0</v>
          </cell>
          <cell r="F51">
            <v>98771750.849999994</v>
          </cell>
          <cell r="G51">
            <v>98771750.849999994</v>
          </cell>
          <cell r="H51">
            <v>98771750.770000011</v>
          </cell>
          <cell r="I51">
            <v>98771750.770000011</v>
          </cell>
        </row>
        <row r="52">
          <cell r="E52">
            <v>795583165</v>
          </cell>
          <cell r="F52">
            <v>-546211752.13000035</v>
          </cell>
          <cell r="G52">
            <v>249371412.86999965</v>
          </cell>
          <cell r="H52">
            <v>249371412.86999997</v>
          </cell>
          <cell r="I52">
            <v>221911785.57999998</v>
          </cell>
        </row>
        <row r="53">
          <cell r="E53">
            <v>1956726577</v>
          </cell>
          <cell r="F53">
            <v>267802076.45999956</v>
          </cell>
          <cell r="G53">
            <v>2224528653.4599996</v>
          </cell>
          <cell r="H53">
            <v>2224528653.230001</v>
          </cell>
          <cell r="I53">
            <v>2224528653.230001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4"/>
  <sheetViews>
    <sheetView showGridLines="0" tabSelected="1" zoomScale="80" zoomScaleNormal="80" workbookViewId="0">
      <pane ySplit="8" topLeftCell="A9" activePane="bottomLeft" state="frozen"/>
      <selection activeCell="A2" sqref="A2"/>
      <selection pane="bottomLeft" activeCell="I68" sqref="I68"/>
    </sheetView>
  </sheetViews>
  <sheetFormatPr baseColWidth="10" defaultColWidth="11.42578125" defaultRowHeight="12.75" x14ac:dyDescent="0.2"/>
  <cols>
    <col min="1" max="1" width="14.7109375" style="3" customWidth="1"/>
    <col min="2" max="2" width="66" style="3" customWidth="1"/>
    <col min="3" max="3" width="18.28515625" style="3" hidden="1" customWidth="1"/>
    <col min="4" max="9" width="23.85546875" style="3" customWidth="1"/>
    <col min="10" max="10" width="17.42578125" style="3" bestFit="1" customWidth="1"/>
    <col min="11" max="11" width="19.85546875" style="3" customWidth="1"/>
    <col min="12" max="16384" width="11.42578125" style="3"/>
  </cols>
  <sheetData>
    <row r="1" spans="1:11" s="2" customFormat="1" ht="13.5" hidden="1" thickBot="1" x14ac:dyDescent="0.3">
      <c r="A1" s="1" t="s">
        <v>0</v>
      </c>
      <c r="C1" s="1" t="s">
        <v>1</v>
      </c>
      <c r="D1" s="2" t="str">
        <f>MID(A1,5,4)</f>
        <v>cció</v>
      </c>
      <c r="E1" s="1" t="str">
        <f>MID(A1,1,3)</f>
        <v>Sel</v>
      </c>
      <c r="F1" s="2" t="str">
        <f>MID(A1,11,3)</f>
        <v>vac</v>
      </c>
      <c r="G1" s="2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</row>
    <row r="2" spans="1:11" ht="18.75" x14ac:dyDescent="0.3">
      <c r="A2" s="36" t="s">
        <v>2</v>
      </c>
      <c r="B2" s="37"/>
      <c r="C2" s="37"/>
      <c r="D2" s="37"/>
      <c r="E2" s="37"/>
      <c r="F2" s="37"/>
      <c r="G2" s="37"/>
      <c r="H2" s="37"/>
      <c r="I2" s="38"/>
    </row>
    <row r="3" spans="1:11" ht="15.75" x14ac:dyDescent="0.2">
      <c r="A3" s="39" t="s">
        <v>3</v>
      </c>
      <c r="B3" s="40"/>
      <c r="C3" s="40"/>
      <c r="D3" s="40"/>
      <c r="E3" s="40"/>
      <c r="F3" s="40"/>
      <c r="G3" s="40"/>
      <c r="H3" s="40"/>
      <c r="I3" s="41"/>
    </row>
    <row r="4" spans="1:11" ht="15.75" x14ac:dyDescent="0.2">
      <c r="A4" s="39" t="s">
        <v>4</v>
      </c>
      <c r="B4" s="40"/>
      <c r="C4" s="40"/>
      <c r="D4" s="40"/>
      <c r="E4" s="40"/>
      <c r="F4" s="40"/>
      <c r="G4" s="40"/>
      <c r="H4" s="40"/>
      <c r="I4" s="41"/>
    </row>
    <row r="5" spans="1:11" ht="17.25" customHeight="1" x14ac:dyDescent="0.2">
      <c r="A5" s="42" t="s">
        <v>5</v>
      </c>
      <c r="B5" s="43"/>
      <c r="C5" s="43"/>
      <c r="D5" s="43"/>
      <c r="E5" s="43"/>
      <c r="F5" s="43"/>
      <c r="G5" s="43"/>
      <c r="H5" s="43"/>
      <c r="I5" s="44"/>
      <c r="J5" s="4"/>
    </row>
    <row r="6" spans="1:11" x14ac:dyDescent="0.2">
      <c r="A6" s="45" t="s">
        <v>6</v>
      </c>
      <c r="B6" s="46"/>
      <c r="C6" s="46"/>
      <c r="D6" s="46"/>
      <c r="E6" s="46"/>
      <c r="F6" s="46"/>
      <c r="G6" s="46"/>
      <c r="H6" s="46"/>
      <c r="I6" s="47"/>
      <c r="J6" s="4"/>
    </row>
    <row r="7" spans="1:11" x14ac:dyDescent="0.2">
      <c r="A7" s="48" t="s">
        <v>7</v>
      </c>
      <c r="B7" s="48"/>
      <c r="C7" s="29"/>
      <c r="D7" s="48" t="s">
        <v>8</v>
      </c>
      <c r="E7" s="48"/>
      <c r="F7" s="48"/>
      <c r="G7" s="48"/>
      <c r="H7" s="48"/>
      <c r="I7" s="48" t="s">
        <v>9</v>
      </c>
      <c r="J7" s="4"/>
    </row>
    <row r="8" spans="1:11" ht="30" customHeight="1" x14ac:dyDescent="0.2">
      <c r="A8" s="49"/>
      <c r="B8" s="49"/>
      <c r="C8" s="26" t="s">
        <v>10</v>
      </c>
      <c r="D8" s="27" t="s">
        <v>11</v>
      </c>
      <c r="E8" s="27" t="s">
        <v>12</v>
      </c>
      <c r="F8" s="26" t="s">
        <v>13</v>
      </c>
      <c r="G8" s="26" t="s">
        <v>14</v>
      </c>
      <c r="H8" s="26" t="s">
        <v>15</v>
      </c>
      <c r="I8" s="49"/>
      <c r="J8" s="4"/>
    </row>
    <row r="9" spans="1:11" x14ac:dyDescent="0.2">
      <c r="A9" s="30" t="s">
        <v>16</v>
      </c>
      <c r="B9" s="50"/>
      <c r="C9" s="24">
        <v>315300</v>
      </c>
      <c r="D9" s="25">
        <f t="shared" ref="D9:I9" si="0">D10+D18+D28+D38+D48+D58+D62+D70+D74</f>
        <v>44529864983</v>
      </c>
      <c r="E9" s="25">
        <f t="shared" si="0"/>
        <v>2940473165.3500085</v>
      </c>
      <c r="F9" s="25">
        <f t="shared" si="0"/>
        <v>47470338148.349998</v>
      </c>
      <c r="G9" s="25">
        <f t="shared" si="0"/>
        <v>46973782758.859909</v>
      </c>
      <c r="H9" s="25">
        <f t="shared" si="0"/>
        <v>41592429731.379913</v>
      </c>
      <c r="I9" s="25">
        <f t="shared" si="0"/>
        <v>496555389.49009484</v>
      </c>
      <c r="J9" s="28"/>
      <c r="K9" s="28"/>
    </row>
    <row r="10" spans="1:11" x14ac:dyDescent="0.2">
      <c r="A10" s="30" t="s">
        <v>17</v>
      </c>
      <c r="B10" s="31"/>
      <c r="C10" s="7">
        <v>9800</v>
      </c>
      <c r="D10" s="8">
        <f t="shared" ref="D10:I10" si="1">SUM(D11:D17)</f>
        <v>11494823292</v>
      </c>
      <c r="E10" s="8">
        <f t="shared" si="1"/>
        <v>651830752.43000841</v>
      </c>
      <c r="F10" s="8">
        <f t="shared" si="1"/>
        <v>12146654044.430008</v>
      </c>
      <c r="G10" s="8">
        <f t="shared" si="1"/>
        <v>12147594660.899933</v>
      </c>
      <c r="H10" s="8">
        <f t="shared" si="1"/>
        <v>9610406153.589941</v>
      </c>
      <c r="I10" s="8">
        <f t="shared" si="1"/>
        <v>-940616.46992588532</v>
      </c>
    </row>
    <row r="11" spans="1:11" x14ac:dyDescent="0.2">
      <c r="A11" s="9"/>
      <c r="B11" s="10" t="s">
        <v>18</v>
      </c>
      <c r="C11" s="7">
        <v>1100</v>
      </c>
      <c r="D11" s="11">
        <f>[1]Hoja2!D2</f>
        <v>4375287746</v>
      </c>
      <c r="E11" s="11">
        <f>[1]Hoja2!E2</f>
        <v>-240515044.21998334</v>
      </c>
      <c r="F11" s="11">
        <f>[1]Hoja2!F2</f>
        <v>4134772701.7800169</v>
      </c>
      <c r="G11" s="11">
        <f>[1]Hoja2!G2</f>
        <v>4135355150.1799707</v>
      </c>
      <c r="H11" s="11">
        <f>[1]Hoja2!H2</f>
        <v>3523165564.7699776</v>
      </c>
      <c r="I11" s="11">
        <f t="shared" ref="I11:I17" si="2">F11-G11</f>
        <v>-582448.39995384216</v>
      </c>
    </row>
    <row r="12" spans="1:11" x14ac:dyDescent="0.2">
      <c r="A12" s="9"/>
      <c r="B12" s="10" t="s">
        <v>19</v>
      </c>
      <c r="C12" s="7">
        <v>1200</v>
      </c>
      <c r="D12" s="11">
        <f>[1]Hoja2!D3</f>
        <v>292869443</v>
      </c>
      <c r="E12" s="11">
        <f>[1]Hoja2!E3</f>
        <v>79682804.749999985</v>
      </c>
      <c r="F12" s="11">
        <f>[1]Hoja2!F3</f>
        <v>372552247.75</v>
      </c>
      <c r="G12" s="11">
        <f>[1]Hoja2!G3</f>
        <v>372552247.74999952</v>
      </c>
      <c r="H12" s="11">
        <f>[1]Hoja2!H3</f>
        <v>241078172.36999997</v>
      </c>
      <c r="I12" s="11">
        <f t="shared" si="2"/>
        <v>4.76837158203125E-7</v>
      </c>
    </row>
    <row r="13" spans="1:11" x14ac:dyDescent="0.2">
      <c r="A13" s="9"/>
      <c r="B13" s="10" t="s">
        <v>20</v>
      </c>
      <c r="C13" s="7">
        <v>1300</v>
      </c>
      <c r="D13" s="11">
        <f>[1]Hoja2!D4</f>
        <v>3719536877</v>
      </c>
      <c r="E13" s="11">
        <f>[1]Hoja2!E4</f>
        <v>-874347095.87999129</v>
      </c>
      <c r="F13" s="11">
        <f>[1]Hoja2!F4</f>
        <v>2845189781.1200085</v>
      </c>
      <c r="G13" s="11">
        <f>[1]Hoja2!G4</f>
        <v>2845195323.7499948</v>
      </c>
      <c r="H13" s="11">
        <f>[1]Hoja2!H4</f>
        <v>1839656500.2099872</v>
      </c>
      <c r="I13" s="11">
        <f t="shared" si="2"/>
        <v>-5542.6299862861633</v>
      </c>
    </row>
    <row r="14" spans="1:11" x14ac:dyDescent="0.2">
      <c r="A14" s="9"/>
      <c r="B14" s="10" t="s">
        <v>21</v>
      </c>
      <c r="C14" s="7">
        <v>1400</v>
      </c>
      <c r="D14" s="11">
        <f>[1]Hoja2!D5</f>
        <v>2489522232</v>
      </c>
      <c r="E14" s="11">
        <f>[1]Hoja2!E5</f>
        <v>-194349461.89999905</v>
      </c>
      <c r="F14" s="11">
        <f>[1]Hoja2!F5</f>
        <v>2295172770.1000009</v>
      </c>
      <c r="G14" s="11">
        <f>[1]Hoja2!G5</f>
        <v>2295172770.0999908</v>
      </c>
      <c r="H14" s="11">
        <f>[1]Hoja2!H5</f>
        <v>2051962494.6699955</v>
      </c>
      <c r="I14" s="11">
        <f t="shared" si="2"/>
        <v>1.0013580322265625E-5</v>
      </c>
    </row>
    <row r="15" spans="1:11" x14ac:dyDescent="0.2">
      <c r="A15" s="9"/>
      <c r="B15" s="10" t="s">
        <v>22</v>
      </c>
      <c r="C15" s="7">
        <v>1500</v>
      </c>
      <c r="D15" s="11">
        <f>[1]Hoja2!D6</f>
        <v>367325946</v>
      </c>
      <c r="E15" s="11">
        <f>[1]Hoja2!E6</f>
        <v>2131484965.9599822</v>
      </c>
      <c r="F15" s="11">
        <f>[1]Hoja2!F6</f>
        <v>2498810911.9599819</v>
      </c>
      <c r="G15" s="11">
        <f>[1]Hoja2!G6</f>
        <v>2499163537.3999782</v>
      </c>
      <c r="H15" s="11">
        <f>[1]Hoja2!H6</f>
        <v>1954444345.8299828</v>
      </c>
      <c r="I15" s="11">
        <f t="shared" si="2"/>
        <v>-352625.43999624252</v>
      </c>
    </row>
    <row r="16" spans="1:11" x14ac:dyDescent="0.2">
      <c r="A16" s="9"/>
      <c r="B16" s="10" t="s">
        <v>23</v>
      </c>
      <c r="C16" s="7">
        <v>1600</v>
      </c>
      <c r="D16" s="11">
        <f>[1]Hoja2!D7</f>
        <v>233721312</v>
      </c>
      <c r="E16" s="11">
        <f>[1]Hoja2!E7</f>
        <v>-233721312</v>
      </c>
      <c r="F16" s="11">
        <f>[1]Hoja2!F7</f>
        <v>0</v>
      </c>
      <c r="G16" s="11">
        <f>[1]Hoja2!G7</f>
        <v>0</v>
      </c>
      <c r="H16" s="11">
        <f>[1]Hoja2!H7</f>
        <v>0</v>
      </c>
      <c r="I16" s="11">
        <f t="shared" si="2"/>
        <v>0</v>
      </c>
    </row>
    <row r="17" spans="1:9" x14ac:dyDescent="0.2">
      <c r="A17" s="9"/>
      <c r="B17" s="10" t="s">
        <v>24</v>
      </c>
      <c r="C17" s="7">
        <v>1700</v>
      </c>
      <c r="D17" s="11">
        <f>[1]Hoja2!D8</f>
        <v>16559736</v>
      </c>
      <c r="E17" s="11">
        <f>[1]Hoja2!E8</f>
        <v>-16404104.280000005</v>
      </c>
      <c r="F17" s="11">
        <f>[1]Hoja2!F8</f>
        <v>155631.71999999508</v>
      </c>
      <c r="G17" s="11">
        <f>[1]Hoja2!G8</f>
        <v>155631.72000000003</v>
      </c>
      <c r="H17" s="11">
        <f>[1]Hoja2!H8</f>
        <v>99075.739999999991</v>
      </c>
      <c r="I17" s="11">
        <f t="shared" si="2"/>
        <v>-4.9476511776447296E-9</v>
      </c>
    </row>
    <row r="18" spans="1:9" x14ac:dyDescent="0.2">
      <c r="A18" s="30" t="s">
        <v>25</v>
      </c>
      <c r="B18" s="31"/>
      <c r="C18" s="7">
        <v>22500</v>
      </c>
      <c r="D18" s="8">
        <f t="shared" ref="D18:I18" si="3">SUM(D19:D27)</f>
        <v>932679037</v>
      </c>
      <c r="E18" s="8">
        <f t="shared" si="3"/>
        <v>-91289980.709999517</v>
      </c>
      <c r="F18" s="8">
        <f t="shared" si="3"/>
        <v>841389056.29000044</v>
      </c>
      <c r="G18" s="8">
        <f t="shared" si="3"/>
        <v>840710046.88999999</v>
      </c>
      <c r="H18" s="8">
        <f t="shared" si="3"/>
        <v>666906788.92999983</v>
      </c>
      <c r="I18" s="8">
        <f t="shared" si="3"/>
        <v>679009.40000056103</v>
      </c>
    </row>
    <row r="19" spans="1:9" x14ac:dyDescent="0.2">
      <c r="A19" s="9"/>
      <c r="B19" s="10" t="s">
        <v>26</v>
      </c>
      <c r="C19" s="7">
        <v>2100</v>
      </c>
      <c r="D19" s="11">
        <f>[1]Hoja2!D9</f>
        <v>372767910</v>
      </c>
      <c r="E19" s="11">
        <f>[1]Hoja2!E9</f>
        <v>-270151937.81999952</v>
      </c>
      <c r="F19" s="11">
        <f>[1]Hoja2!F9</f>
        <v>102615972.18000048</v>
      </c>
      <c r="G19" s="11">
        <f>[1]Hoja2!G9</f>
        <v>102563829.98999992</v>
      </c>
      <c r="H19" s="11">
        <f>[1]Hoja2!H9</f>
        <v>42563695.009999938</v>
      </c>
      <c r="I19" s="11">
        <f t="shared" ref="I19:I27" si="4">F19-G19</f>
        <v>52142.19000056386</v>
      </c>
    </row>
    <row r="20" spans="1:9" x14ac:dyDescent="0.2">
      <c r="A20" s="9"/>
      <c r="B20" s="10" t="s">
        <v>27</v>
      </c>
      <c r="C20" s="7">
        <v>2200</v>
      </c>
      <c r="D20" s="11">
        <f>[1]Hoja2!D10</f>
        <v>289960782</v>
      </c>
      <c r="E20" s="11">
        <f>[1]Hoja2!E10</f>
        <v>150959625.42000002</v>
      </c>
      <c r="F20" s="11">
        <f>[1]Hoja2!F10</f>
        <v>440920407.42000002</v>
      </c>
      <c r="G20" s="11">
        <f>[1]Hoja2!G10</f>
        <v>440758526.98000002</v>
      </c>
      <c r="H20" s="11">
        <f>[1]Hoja2!H10</f>
        <v>365501984.06</v>
      </c>
      <c r="I20" s="11">
        <f t="shared" si="4"/>
        <v>161880.43999999762</v>
      </c>
    </row>
    <row r="21" spans="1:9" x14ac:dyDescent="0.2">
      <c r="A21" s="9"/>
      <c r="B21" s="10" t="s">
        <v>28</v>
      </c>
      <c r="C21" s="7">
        <v>2300</v>
      </c>
      <c r="D21" s="11">
        <f>[1]Hoja2!D11</f>
        <v>618242</v>
      </c>
      <c r="E21" s="11">
        <f>[1]Hoja2!E11</f>
        <v>907802.77</v>
      </c>
      <c r="F21" s="11">
        <f>[1]Hoja2!F11</f>
        <v>1526044.77</v>
      </c>
      <c r="G21" s="11">
        <f>[1]Hoja2!G11</f>
        <v>1526044.7699999998</v>
      </c>
      <c r="H21" s="11">
        <f>[1]Hoja2!H11</f>
        <v>1413868.7599999998</v>
      </c>
      <c r="I21" s="11">
        <f t="shared" si="4"/>
        <v>0</v>
      </c>
    </row>
    <row r="22" spans="1:9" x14ac:dyDescent="0.2">
      <c r="A22" s="9"/>
      <c r="B22" s="10" t="s">
        <v>29</v>
      </c>
      <c r="C22" s="7">
        <v>2400</v>
      </c>
      <c r="D22" s="11">
        <f>[1]Hoja2!D12</f>
        <v>17436938</v>
      </c>
      <c r="E22" s="11">
        <f>[1]Hoja2!E12</f>
        <v>6678999.9800000032</v>
      </c>
      <c r="F22" s="11">
        <f>[1]Hoja2!F12</f>
        <v>24115937.980000004</v>
      </c>
      <c r="G22" s="11">
        <f>[1]Hoja2!G12</f>
        <v>23866667.190000001</v>
      </c>
      <c r="H22" s="11">
        <f>[1]Hoja2!H12</f>
        <v>19134642.780000009</v>
      </c>
      <c r="I22" s="11">
        <f t="shared" si="4"/>
        <v>249270.79000000283</v>
      </c>
    </row>
    <row r="23" spans="1:9" x14ac:dyDescent="0.2">
      <c r="A23" s="9"/>
      <c r="B23" s="10" t="s">
        <v>30</v>
      </c>
      <c r="C23" s="7">
        <v>2500</v>
      </c>
      <c r="D23" s="11">
        <f>[1]Hoja2!D13</f>
        <v>8296192</v>
      </c>
      <c r="E23" s="11">
        <f>[1]Hoja2!E13</f>
        <v>5426304.9199999999</v>
      </c>
      <c r="F23" s="11">
        <f>[1]Hoja2!F13</f>
        <v>13722496.92</v>
      </c>
      <c r="G23" s="11">
        <f>[1]Hoja2!G13</f>
        <v>13720496.919999996</v>
      </c>
      <c r="H23" s="11">
        <f>[1]Hoja2!H13</f>
        <v>11822415.709999997</v>
      </c>
      <c r="I23" s="11">
        <f t="shared" si="4"/>
        <v>2000.0000000037253</v>
      </c>
    </row>
    <row r="24" spans="1:9" x14ac:dyDescent="0.2">
      <c r="A24" s="9"/>
      <c r="B24" s="10" t="s">
        <v>31</v>
      </c>
      <c r="C24" s="7">
        <v>2600</v>
      </c>
      <c r="D24" s="11">
        <f>[1]Hoja2!D14</f>
        <v>161489200</v>
      </c>
      <c r="E24" s="11">
        <f>[1]Hoja2!E14</f>
        <v>38880368.310000017</v>
      </c>
      <c r="F24" s="11">
        <f>[1]Hoja2!F14</f>
        <v>200369568.31</v>
      </c>
      <c r="G24" s="11">
        <f>[1]Hoja2!G14</f>
        <v>200223807.88999996</v>
      </c>
      <c r="H24" s="11">
        <f>[1]Hoja2!H14</f>
        <v>192483281.06999993</v>
      </c>
      <c r="I24" s="11">
        <f t="shared" si="4"/>
        <v>145760.42000004649</v>
      </c>
    </row>
    <row r="25" spans="1:9" x14ac:dyDescent="0.2">
      <c r="A25" s="9"/>
      <c r="B25" s="10" t="s">
        <v>32</v>
      </c>
      <c r="C25" s="7">
        <v>2700</v>
      </c>
      <c r="D25" s="11">
        <f>[1]Hoja2!D15</f>
        <v>60525267</v>
      </c>
      <c r="E25" s="11">
        <f>[1]Hoja2!E15</f>
        <v>-22751638.640000038</v>
      </c>
      <c r="F25" s="11">
        <f>[1]Hoja2!F15</f>
        <v>37773628.359999962</v>
      </c>
      <c r="G25" s="11">
        <f>[1]Hoja2!G15</f>
        <v>37765672.800000027</v>
      </c>
      <c r="H25" s="11">
        <f>[1]Hoja2!H15</f>
        <v>19334187.149999987</v>
      </c>
      <c r="I25" s="11">
        <f t="shared" si="4"/>
        <v>7955.559999935329</v>
      </c>
    </row>
    <row r="26" spans="1:9" x14ac:dyDescent="0.2">
      <c r="A26" s="9"/>
      <c r="B26" s="10" t="s">
        <v>33</v>
      </c>
      <c r="C26" s="7">
        <v>2800</v>
      </c>
      <c r="D26" s="11">
        <f>[1]Hoja2!D16</f>
        <v>1611182</v>
      </c>
      <c r="E26" s="11">
        <f>[1]Hoja2!E16</f>
        <v>1320018.48</v>
      </c>
      <c r="F26" s="11">
        <f>[1]Hoja2!F16</f>
        <v>2931200.48</v>
      </c>
      <c r="G26" s="11">
        <f>[1]Hoja2!G16</f>
        <v>2931200.48</v>
      </c>
      <c r="H26" s="11">
        <f>[1]Hoja2!H16</f>
        <v>1404872.48</v>
      </c>
      <c r="I26" s="11">
        <f t="shared" si="4"/>
        <v>0</v>
      </c>
    </row>
    <row r="27" spans="1:9" x14ac:dyDescent="0.2">
      <c r="A27" s="9"/>
      <c r="B27" s="10" t="s">
        <v>34</v>
      </c>
      <c r="C27" s="7">
        <v>2900</v>
      </c>
      <c r="D27" s="11">
        <f>[1]Hoja2!D17</f>
        <v>19973324</v>
      </c>
      <c r="E27" s="11">
        <f>[1]Hoja2!E17</f>
        <v>-2559524.1299999952</v>
      </c>
      <c r="F27" s="11">
        <f>[1]Hoja2!F17</f>
        <v>17413799.870000005</v>
      </c>
      <c r="G27" s="11">
        <f>[1]Hoja2!G17</f>
        <v>17353799.869999994</v>
      </c>
      <c r="H27" s="11">
        <f>[1]Hoja2!H17</f>
        <v>13247841.910000004</v>
      </c>
      <c r="I27" s="11">
        <f t="shared" si="4"/>
        <v>60000.000000011176</v>
      </c>
    </row>
    <row r="28" spans="1:9" x14ac:dyDescent="0.2">
      <c r="A28" s="30" t="s">
        <v>35</v>
      </c>
      <c r="B28" s="31"/>
      <c r="C28" s="7">
        <v>31500</v>
      </c>
      <c r="D28" s="8">
        <f t="shared" ref="D28:I28" si="5">SUM(D29:D37)</f>
        <v>3301275588</v>
      </c>
      <c r="E28" s="8">
        <f t="shared" si="5"/>
        <v>780294575.78999662</v>
      </c>
      <c r="F28" s="8">
        <f t="shared" si="5"/>
        <v>4081570163.7899961</v>
      </c>
      <c r="G28" s="8">
        <f t="shared" si="5"/>
        <v>4080574425.8600087</v>
      </c>
      <c r="H28" s="8">
        <f t="shared" si="5"/>
        <v>2730902282.5799971</v>
      </c>
      <c r="I28" s="8">
        <f t="shared" si="5"/>
        <v>995737.92998813838</v>
      </c>
    </row>
    <row r="29" spans="1:9" x14ac:dyDescent="0.2">
      <c r="A29" s="9"/>
      <c r="B29" s="10" t="s">
        <v>36</v>
      </c>
      <c r="C29" s="7">
        <v>3100</v>
      </c>
      <c r="D29" s="11">
        <f>[1]Hoja2!D18</f>
        <v>241455108</v>
      </c>
      <c r="E29" s="11">
        <f>[1]Hoja2!E18</f>
        <v>-50002564.820000082</v>
      </c>
      <c r="F29" s="11">
        <f>[1]Hoja2!F18</f>
        <v>191452543.17999992</v>
      </c>
      <c r="G29" s="11">
        <f>[1]Hoja2!G18</f>
        <v>191452543.17999992</v>
      </c>
      <c r="H29" s="11">
        <f>[1]Hoja2!H18</f>
        <v>174291690.8199999</v>
      </c>
      <c r="I29" s="11">
        <f t="shared" ref="I29:I37" si="6">F29-G29</f>
        <v>0</v>
      </c>
    </row>
    <row r="30" spans="1:9" x14ac:dyDescent="0.2">
      <c r="A30" s="9"/>
      <c r="B30" s="10" t="s">
        <v>37</v>
      </c>
      <c r="C30" s="7">
        <v>3200</v>
      </c>
      <c r="D30" s="11">
        <f>[1]Hoja2!D19</f>
        <v>220604465</v>
      </c>
      <c r="E30" s="11">
        <f>[1]Hoja2!E19</f>
        <v>-64259193.299999952</v>
      </c>
      <c r="F30" s="11">
        <f>[1]Hoja2!F19</f>
        <v>156345271.70000005</v>
      </c>
      <c r="G30" s="11">
        <f>[1]Hoja2!G19</f>
        <v>156304271.69999984</v>
      </c>
      <c r="H30" s="11">
        <f>[1]Hoja2!H19</f>
        <v>120459073.03999993</v>
      </c>
      <c r="I30" s="11">
        <f t="shared" si="6"/>
        <v>41000.000000208616</v>
      </c>
    </row>
    <row r="31" spans="1:9" x14ac:dyDescent="0.2">
      <c r="A31" s="9"/>
      <c r="B31" s="10" t="s">
        <v>38</v>
      </c>
      <c r="C31" s="7">
        <v>3300</v>
      </c>
      <c r="D31" s="11">
        <f>[1]Hoja2!D20</f>
        <v>607309183</v>
      </c>
      <c r="E31" s="11">
        <f>[1]Hoja2!E20</f>
        <v>-26990846.959999699</v>
      </c>
      <c r="F31" s="11">
        <f>[1]Hoja2!F20</f>
        <v>580318336.04000032</v>
      </c>
      <c r="G31" s="11">
        <f>[1]Hoja2!G20</f>
        <v>579848559.02999997</v>
      </c>
      <c r="H31" s="11">
        <f>[1]Hoja2!H20</f>
        <v>502168358.11999983</v>
      </c>
      <c r="I31" s="11">
        <f t="shared" si="6"/>
        <v>469777.01000034809</v>
      </c>
    </row>
    <row r="32" spans="1:9" x14ac:dyDescent="0.2">
      <c r="A32" s="9"/>
      <c r="B32" s="10" t="s">
        <v>39</v>
      </c>
      <c r="C32" s="7">
        <v>3400</v>
      </c>
      <c r="D32" s="11">
        <f>[1]Hoja2!D21</f>
        <v>54048345</v>
      </c>
      <c r="E32" s="11">
        <f>[1]Hoja2!E21</f>
        <v>-9671928.3900000006</v>
      </c>
      <c r="F32" s="11">
        <f>[1]Hoja2!F21</f>
        <v>44376416.609999999</v>
      </c>
      <c r="G32" s="11">
        <f>[1]Hoja2!G21</f>
        <v>44376416.609999992</v>
      </c>
      <c r="H32" s="11">
        <f>[1]Hoja2!H21</f>
        <v>37206078.349999994</v>
      </c>
      <c r="I32" s="11">
        <f t="shared" si="6"/>
        <v>0</v>
      </c>
    </row>
    <row r="33" spans="1:9" x14ac:dyDescent="0.2">
      <c r="A33" s="9"/>
      <c r="B33" s="10" t="s">
        <v>40</v>
      </c>
      <c r="C33" s="7">
        <v>3500</v>
      </c>
      <c r="D33" s="11">
        <f>[1]Hoja2!D22</f>
        <v>161711884</v>
      </c>
      <c r="E33" s="11">
        <f>[1]Hoja2!E22</f>
        <v>-44203753.089999951</v>
      </c>
      <c r="F33" s="11">
        <f>[1]Hoja2!F22</f>
        <v>117508130.91000006</v>
      </c>
      <c r="G33" s="11">
        <f>[1]Hoja2!G22</f>
        <v>117189243.37000003</v>
      </c>
      <c r="H33" s="11">
        <f>[1]Hoja2!H22</f>
        <v>80281117.620000005</v>
      </c>
      <c r="I33" s="11">
        <f t="shared" si="6"/>
        <v>318887.54000002146</v>
      </c>
    </row>
    <row r="34" spans="1:9" x14ac:dyDescent="0.2">
      <c r="A34" s="9"/>
      <c r="B34" s="10" t="s">
        <v>41</v>
      </c>
      <c r="C34" s="7">
        <v>3600</v>
      </c>
      <c r="D34" s="11">
        <f>[1]Hoja2!D23</f>
        <v>103637545</v>
      </c>
      <c r="E34" s="11">
        <f>[1]Hoja2!E23</f>
        <v>130088462.41999997</v>
      </c>
      <c r="F34" s="11">
        <f>[1]Hoja2!F23</f>
        <v>233726007.41999996</v>
      </c>
      <c r="G34" s="11">
        <f>[1]Hoja2!G23</f>
        <v>233726007.42000005</v>
      </c>
      <c r="H34" s="11">
        <f>[1]Hoja2!H23</f>
        <v>149776810.20000005</v>
      </c>
      <c r="I34" s="11">
        <f t="shared" si="6"/>
        <v>0</v>
      </c>
    </row>
    <row r="35" spans="1:9" x14ac:dyDescent="0.2">
      <c r="A35" s="9"/>
      <c r="B35" s="10" t="s">
        <v>42</v>
      </c>
      <c r="C35" s="7">
        <v>3700</v>
      </c>
      <c r="D35" s="11">
        <f>[1]Hoja2!D24</f>
        <v>66896957</v>
      </c>
      <c r="E35" s="11">
        <f>[1]Hoja2!E24</f>
        <v>-29755225.499999978</v>
      </c>
      <c r="F35" s="11">
        <f>[1]Hoja2!F24</f>
        <v>37141731.500000022</v>
      </c>
      <c r="G35" s="11">
        <f>[1]Hoja2!G24</f>
        <v>37033019.980000049</v>
      </c>
      <c r="H35" s="11">
        <f>[1]Hoja2!H24</f>
        <v>34787343.540000036</v>
      </c>
      <c r="I35" s="11">
        <f t="shared" si="6"/>
        <v>108711.51999997348</v>
      </c>
    </row>
    <row r="36" spans="1:9" x14ac:dyDescent="0.2">
      <c r="A36" s="9"/>
      <c r="B36" s="10" t="s">
        <v>43</v>
      </c>
      <c r="C36" s="7">
        <v>3800</v>
      </c>
      <c r="D36" s="11">
        <f>[1]Hoja2!D25</f>
        <v>87894202</v>
      </c>
      <c r="E36" s="11">
        <f>[1]Hoja2!E25</f>
        <v>56359171.280000024</v>
      </c>
      <c r="F36" s="11">
        <f>[1]Hoja2!F25</f>
        <v>144253373.28000003</v>
      </c>
      <c r="G36" s="11">
        <f>[1]Hoja2!G25</f>
        <v>144196011.42000005</v>
      </c>
      <c r="H36" s="11">
        <f>[1]Hoja2!H25</f>
        <v>123045092.49999997</v>
      </c>
      <c r="I36" s="11">
        <f t="shared" si="6"/>
        <v>57361.859999984503</v>
      </c>
    </row>
    <row r="37" spans="1:9" x14ac:dyDescent="0.2">
      <c r="A37" s="9"/>
      <c r="B37" s="10" t="s">
        <v>44</v>
      </c>
      <c r="C37" s="7">
        <v>3900</v>
      </c>
      <c r="D37" s="11">
        <f>[1]Hoja2!D26</f>
        <v>1757717899</v>
      </c>
      <c r="E37" s="11">
        <f>[1]Hoja2!E26</f>
        <v>818730454.14999628</v>
      </c>
      <c r="F37" s="11">
        <f>[1]Hoja2!F26</f>
        <v>2576448353.1499963</v>
      </c>
      <c r="G37" s="11">
        <f>[1]Hoja2!G26</f>
        <v>2576448353.1500087</v>
      </c>
      <c r="H37" s="11">
        <f>[1]Hoja2!H26</f>
        <v>1508886718.3899975</v>
      </c>
      <c r="I37" s="11">
        <f t="shared" si="6"/>
        <v>-1.239776611328125E-5</v>
      </c>
    </row>
    <row r="38" spans="1:9" x14ac:dyDescent="0.2">
      <c r="A38" s="30" t="s">
        <v>45</v>
      </c>
      <c r="B38" s="31"/>
      <c r="C38" s="7">
        <v>40500</v>
      </c>
      <c r="D38" s="8">
        <f t="shared" ref="D38:I38" si="7">SUM(D39:D47)</f>
        <v>15666092984</v>
      </c>
      <c r="E38" s="8">
        <f t="shared" si="7"/>
        <v>1611586784.0900002</v>
      </c>
      <c r="F38" s="8">
        <f t="shared" si="7"/>
        <v>17277679768.089996</v>
      </c>
      <c r="G38" s="8">
        <f t="shared" si="7"/>
        <v>17272865012.359985</v>
      </c>
      <c r="H38" s="8">
        <f t="shared" si="7"/>
        <v>16645598762.969997</v>
      </c>
      <c r="I38" s="8">
        <f t="shared" si="7"/>
        <v>4814755.730017364</v>
      </c>
    </row>
    <row r="39" spans="1:9" x14ac:dyDescent="0.2">
      <c r="A39" s="9"/>
      <c r="B39" s="10" t="s">
        <v>46</v>
      </c>
      <c r="C39" s="7">
        <v>4100</v>
      </c>
      <c r="D39" s="11">
        <f>[1]Hoja2!D27</f>
        <v>6659911690</v>
      </c>
      <c r="E39" s="11">
        <f>[1]Hoja2!E27</f>
        <v>770967758.40000021</v>
      </c>
      <c r="F39" s="11">
        <f>[1]Hoja2!F27</f>
        <v>7430879448.4000006</v>
      </c>
      <c r="G39" s="11">
        <f>[1]Hoja2!G27</f>
        <v>7430857207.1299973</v>
      </c>
      <c r="H39" s="11">
        <f>[1]Hoja2!H27</f>
        <v>7418192176.5199995</v>
      </c>
      <c r="I39" s="11">
        <f t="shared" ref="I39:I47" si="8">F39-G39</f>
        <v>22241.270003318787</v>
      </c>
    </row>
    <row r="40" spans="1:9" x14ac:dyDescent="0.2">
      <c r="A40" s="9"/>
      <c r="B40" s="10" t="s">
        <v>47</v>
      </c>
      <c r="C40" s="7">
        <v>4200</v>
      </c>
      <c r="D40" s="11">
        <f>[1]Hoja2!D28</f>
        <v>6252435280</v>
      </c>
      <c r="E40" s="11">
        <f>[1]Hoja2!E28</f>
        <v>898597486.72000027</v>
      </c>
      <c r="F40" s="11">
        <f>[1]Hoja2!F28</f>
        <v>7151032766.7200003</v>
      </c>
      <c r="G40" s="11">
        <f>[1]Hoja2!G28</f>
        <v>7151032766.6199865</v>
      </c>
      <c r="H40" s="11">
        <f>[1]Hoja2!H28</f>
        <v>6721638598.4999971</v>
      </c>
      <c r="I40" s="11">
        <f t="shared" si="8"/>
        <v>0.10001373291015625</v>
      </c>
    </row>
    <row r="41" spans="1:9" x14ac:dyDescent="0.2">
      <c r="A41" s="9"/>
      <c r="B41" s="10" t="s">
        <v>48</v>
      </c>
      <c r="C41" s="7">
        <v>4300</v>
      </c>
      <c r="D41" s="11">
        <f>[1]Hoja2!D29</f>
        <v>1310562705</v>
      </c>
      <c r="E41" s="11">
        <f>[1]Hoja2!E29</f>
        <v>-852305580.52999997</v>
      </c>
      <c r="F41" s="11">
        <f>[1]Hoja2!F29</f>
        <v>458257124.47000003</v>
      </c>
      <c r="G41" s="11">
        <f>[1]Hoja2!G29</f>
        <v>453864610.10999995</v>
      </c>
      <c r="H41" s="11">
        <f>[1]Hoja2!H29</f>
        <v>350434433.25999999</v>
      </c>
      <c r="I41" s="11">
        <f t="shared" si="8"/>
        <v>4392514.3600000739</v>
      </c>
    </row>
    <row r="42" spans="1:9" x14ac:dyDescent="0.2">
      <c r="A42" s="9"/>
      <c r="B42" s="10" t="s">
        <v>49</v>
      </c>
      <c r="C42" s="7">
        <v>4400</v>
      </c>
      <c r="D42" s="11">
        <f>[1]Hoja2!D30</f>
        <v>623522192</v>
      </c>
      <c r="E42" s="11">
        <f>[1]Hoja2!E30</f>
        <v>419620946.96000004</v>
      </c>
      <c r="F42" s="11">
        <f>[1]Hoja2!F30</f>
        <v>1043143138.96</v>
      </c>
      <c r="G42" s="11">
        <f>[1]Hoja2!G30</f>
        <v>1042743138.9599998</v>
      </c>
      <c r="H42" s="11">
        <f>[1]Hoja2!H30</f>
        <v>970176880.42999959</v>
      </c>
      <c r="I42" s="11">
        <f t="shared" si="8"/>
        <v>400000.00000023842</v>
      </c>
    </row>
    <row r="43" spans="1:9" x14ac:dyDescent="0.2">
      <c r="A43" s="9"/>
      <c r="B43" s="10" t="s">
        <v>50</v>
      </c>
      <c r="C43" s="7">
        <v>4500</v>
      </c>
      <c r="D43" s="11">
        <f>[1]Hoja2!D31</f>
        <v>6167804</v>
      </c>
      <c r="E43" s="11">
        <f>[1]Hoja2!E31</f>
        <v>-5095397.7</v>
      </c>
      <c r="F43" s="11">
        <f>[1]Hoja2!F31</f>
        <v>1072406.2999999998</v>
      </c>
      <c r="G43" s="11">
        <f>[1]Hoja2!G31</f>
        <v>1072406.3</v>
      </c>
      <c r="H43" s="11">
        <f>[1]Hoja2!H31</f>
        <v>842797.4</v>
      </c>
      <c r="I43" s="11">
        <f t="shared" si="8"/>
        <v>0</v>
      </c>
    </row>
    <row r="44" spans="1:9" x14ac:dyDescent="0.2">
      <c r="A44" s="9"/>
      <c r="B44" s="10" t="s">
        <v>51</v>
      </c>
      <c r="C44" s="7">
        <v>4600</v>
      </c>
      <c r="D44" s="11">
        <f>[1]Hoja2!D32</f>
        <v>7500000</v>
      </c>
      <c r="E44" s="11">
        <f>[1]Hoja2!E32</f>
        <v>669315817.63999999</v>
      </c>
      <c r="F44" s="11">
        <f>[1]Hoja2!F32</f>
        <v>676815817.63999999</v>
      </c>
      <c r="G44" s="11">
        <f>[1]Hoja2!G32</f>
        <v>676815817.63999999</v>
      </c>
      <c r="H44" s="11">
        <f>[1]Hoja2!H32</f>
        <v>675259202.67999995</v>
      </c>
      <c r="I44" s="11">
        <f t="shared" si="8"/>
        <v>0</v>
      </c>
    </row>
    <row r="45" spans="1:9" x14ac:dyDescent="0.2">
      <c r="A45" s="9"/>
      <c r="B45" s="10" t="s">
        <v>52</v>
      </c>
      <c r="C45" s="7">
        <v>4700</v>
      </c>
      <c r="D45" s="11">
        <f>[1]Hoja2!D33</f>
        <v>0</v>
      </c>
      <c r="E45" s="11">
        <f>[1]Hoja2!E33</f>
        <v>113896907.60000001</v>
      </c>
      <c r="F45" s="11">
        <f>[1]Hoja2!F33</f>
        <v>113896907.60000001</v>
      </c>
      <c r="G45" s="11">
        <f>[1]Hoja2!G33</f>
        <v>113896907.60000001</v>
      </c>
      <c r="H45" s="11">
        <f>[1]Hoja2!H33</f>
        <v>106517516.18000001</v>
      </c>
      <c r="I45" s="11">
        <f t="shared" si="8"/>
        <v>0</v>
      </c>
    </row>
    <row r="46" spans="1:9" x14ac:dyDescent="0.2">
      <c r="A46" s="9"/>
      <c r="B46" s="10" t="s">
        <v>53</v>
      </c>
      <c r="C46" s="7">
        <v>4800</v>
      </c>
      <c r="D46" s="11">
        <f>[1]Hoja2!D34</f>
        <v>805943313</v>
      </c>
      <c r="E46" s="11">
        <f>[1]Hoja2!E34</f>
        <v>-403361155</v>
      </c>
      <c r="F46" s="11">
        <f>[1]Hoja2!F34</f>
        <v>402582158</v>
      </c>
      <c r="G46" s="11">
        <f>[1]Hoja2!G34</f>
        <v>402582158</v>
      </c>
      <c r="H46" s="11">
        <f>[1]Hoja2!H34</f>
        <v>402537158</v>
      </c>
      <c r="I46" s="11">
        <f t="shared" si="8"/>
        <v>0</v>
      </c>
    </row>
    <row r="47" spans="1:9" x14ac:dyDescent="0.2">
      <c r="A47" s="9"/>
      <c r="B47" s="10" t="s">
        <v>54</v>
      </c>
      <c r="C47" s="7">
        <v>4900</v>
      </c>
      <c r="D47" s="11">
        <f>[1]Hoja2!D35</f>
        <v>50000</v>
      </c>
      <c r="E47" s="11">
        <f>[1]Hoja2!E35</f>
        <v>-50000</v>
      </c>
      <c r="F47" s="11">
        <f>[1]Hoja2!F35</f>
        <v>0</v>
      </c>
      <c r="G47" s="11">
        <f>[1]Hoja2!G35</f>
        <v>0</v>
      </c>
      <c r="H47" s="11">
        <f>[1]Hoja2!H35</f>
        <v>0</v>
      </c>
      <c r="I47" s="11">
        <f t="shared" si="8"/>
        <v>0</v>
      </c>
    </row>
    <row r="48" spans="1:9" x14ac:dyDescent="0.2">
      <c r="A48" s="30" t="s">
        <v>55</v>
      </c>
      <c r="B48" s="31"/>
      <c r="C48" s="7">
        <v>49500</v>
      </c>
      <c r="D48" s="8">
        <f t="shared" ref="D48:I48" si="9">SUM(D49:D57)</f>
        <v>311868493</v>
      </c>
      <c r="E48" s="8">
        <f t="shared" si="9"/>
        <v>348770709.05000001</v>
      </c>
      <c r="F48" s="8">
        <f t="shared" si="9"/>
        <v>660639202.04999995</v>
      </c>
      <c r="G48" s="8">
        <f t="shared" si="9"/>
        <v>657535941.33999991</v>
      </c>
      <c r="H48" s="8">
        <f t="shared" si="9"/>
        <v>500208401.88999993</v>
      </c>
      <c r="I48" s="8">
        <f t="shared" si="9"/>
        <v>3103260.7100000083</v>
      </c>
    </row>
    <row r="49" spans="1:9" x14ac:dyDescent="0.2">
      <c r="A49" s="9"/>
      <c r="B49" s="10" t="s">
        <v>56</v>
      </c>
      <c r="C49" s="7">
        <v>5100</v>
      </c>
      <c r="D49" s="11">
        <f>[1]Hoja2!D36</f>
        <v>81317624</v>
      </c>
      <c r="E49" s="11">
        <f>[1]Hoja2!E36</f>
        <v>-3138527.2799999877</v>
      </c>
      <c r="F49" s="11">
        <f>[1]Hoja2!F36</f>
        <v>78179096.720000014</v>
      </c>
      <c r="G49" s="11">
        <f>[1]Hoja2!G36</f>
        <v>77109174.049999997</v>
      </c>
      <c r="H49" s="11">
        <f>[1]Hoja2!H36</f>
        <v>58190553.149999991</v>
      </c>
      <c r="I49" s="11">
        <f>[1]Hoja2!I36</f>
        <v>1069922.6700000167</v>
      </c>
    </row>
    <row r="50" spans="1:9" x14ac:dyDescent="0.2">
      <c r="A50" s="9"/>
      <c r="B50" s="10" t="s">
        <v>57</v>
      </c>
      <c r="C50" s="7">
        <v>5200</v>
      </c>
      <c r="D50" s="11">
        <f>[1]Hoja2!D37</f>
        <v>56617067</v>
      </c>
      <c r="E50" s="11">
        <f>[1]Hoja2!E37</f>
        <v>-25253944.350000005</v>
      </c>
      <c r="F50" s="11">
        <f>[1]Hoja2!F37</f>
        <v>31363122.649999995</v>
      </c>
      <c r="G50" s="11">
        <f>[1]Hoja2!G37</f>
        <v>29394122.649999995</v>
      </c>
      <c r="H50" s="11">
        <f>[1]Hoja2!H37</f>
        <v>24816549.079999994</v>
      </c>
      <c r="I50" s="11">
        <f>[1]Hoja2!I37</f>
        <v>1969000</v>
      </c>
    </row>
    <row r="51" spans="1:9" x14ac:dyDescent="0.2">
      <c r="A51" s="9"/>
      <c r="B51" s="10" t="s">
        <v>58</v>
      </c>
      <c r="C51" s="7">
        <v>5300</v>
      </c>
      <c r="D51" s="11">
        <f>[1]Hoja2!D38</f>
        <v>2885000</v>
      </c>
      <c r="E51" s="11">
        <f>[1]Hoja2!E38</f>
        <v>-2878797.48</v>
      </c>
      <c r="F51" s="11">
        <f>[1]Hoja2!F38</f>
        <v>6202.5200000000186</v>
      </c>
      <c r="G51" s="11">
        <f>[1]Hoja2!G38</f>
        <v>6202.52</v>
      </c>
      <c r="H51" s="11">
        <f>[1]Hoja2!H38</f>
        <v>6202.52</v>
      </c>
      <c r="I51" s="11">
        <f>[1]Hoja2!I38</f>
        <v>1.8189894035458565E-11</v>
      </c>
    </row>
    <row r="52" spans="1:9" x14ac:dyDescent="0.2">
      <c r="A52" s="9"/>
      <c r="B52" s="10" t="s">
        <v>59</v>
      </c>
      <c r="C52" s="7">
        <v>5400</v>
      </c>
      <c r="D52" s="11">
        <f>[1]Hoja2!D39</f>
        <v>49577331</v>
      </c>
      <c r="E52" s="11">
        <f>[1]Hoja2!E39</f>
        <v>238358788.07999998</v>
      </c>
      <c r="F52" s="11">
        <f>[1]Hoja2!F39</f>
        <v>287936119.07999998</v>
      </c>
      <c r="G52" s="11">
        <f>[1]Hoja2!G39</f>
        <v>287928019.07999998</v>
      </c>
      <c r="H52" s="11">
        <f>[1]Hoja2!H39</f>
        <v>246869650.34999999</v>
      </c>
      <c r="I52" s="11">
        <f>[1]Hoja2!I39</f>
        <v>8100</v>
      </c>
    </row>
    <row r="53" spans="1:9" x14ac:dyDescent="0.2">
      <c r="A53" s="9"/>
      <c r="B53" s="10" t="s">
        <v>60</v>
      </c>
      <c r="C53" s="7">
        <v>5500</v>
      </c>
      <c r="D53" s="11">
        <f>[1]Hoja2!D40</f>
        <v>0</v>
      </c>
      <c r="E53" s="11">
        <f>[1]Hoja2!E40</f>
        <v>36826749.399999999</v>
      </c>
      <c r="F53" s="11">
        <f>[1]Hoja2!F40</f>
        <v>36826749.399999999</v>
      </c>
      <c r="G53" s="11">
        <f>[1]Hoja2!G40</f>
        <v>36826749.399999999</v>
      </c>
      <c r="H53" s="11">
        <f>[1]Hoja2!H40</f>
        <v>36826749.399999999</v>
      </c>
      <c r="I53" s="11">
        <f>[1]Hoja2!I40</f>
        <v>0</v>
      </c>
    </row>
    <row r="54" spans="1:9" x14ac:dyDescent="0.2">
      <c r="A54" s="9"/>
      <c r="B54" s="10" t="s">
        <v>61</v>
      </c>
      <c r="C54" s="7">
        <v>5600</v>
      </c>
      <c r="D54" s="11">
        <f>[1]Hoja2!D41</f>
        <v>108371019</v>
      </c>
      <c r="E54" s="11">
        <f>[1]Hoja2!E41</f>
        <v>109071280.61</v>
      </c>
      <c r="F54" s="11">
        <f>[1]Hoja2!F41</f>
        <v>217442299.61000001</v>
      </c>
      <c r="G54" s="11">
        <f>[1]Hoja2!G41</f>
        <v>217386061.57000002</v>
      </c>
      <c r="H54" s="11">
        <f>[1]Hoja2!H41</f>
        <v>131518384.23000002</v>
      </c>
      <c r="I54" s="11">
        <f>[1]Hoja2!I41</f>
        <v>56238.039999991655</v>
      </c>
    </row>
    <row r="55" spans="1:9" x14ac:dyDescent="0.2">
      <c r="A55" s="9"/>
      <c r="B55" s="10" t="s">
        <v>62</v>
      </c>
      <c r="C55" s="7">
        <v>5700</v>
      </c>
      <c r="D55" s="11">
        <f>[1]Hoja2!D42</f>
        <v>3356000</v>
      </c>
      <c r="E55" s="11">
        <f>[1]Hoja2!E42</f>
        <v>-1656006.6</v>
      </c>
      <c r="F55" s="11">
        <f>[1]Hoja2!F42</f>
        <v>1699993.4</v>
      </c>
      <c r="G55" s="11">
        <f>[1]Hoja2!G42</f>
        <v>1699993.4</v>
      </c>
      <c r="H55" s="11">
        <f>[1]Hoja2!H42</f>
        <v>1699993.4</v>
      </c>
      <c r="I55" s="11">
        <f>[1]Hoja2!I42</f>
        <v>0</v>
      </c>
    </row>
    <row r="56" spans="1:9" x14ac:dyDescent="0.2">
      <c r="A56" s="9"/>
      <c r="B56" s="10" t="s">
        <v>63</v>
      </c>
      <c r="C56" s="7">
        <v>5800</v>
      </c>
      <c r="D56" s="11">
        <f>[1]Hoja2!D43</f>
        <v>0</v>
      </c>
      <c r="E56" s="11">
        <f>[1]Hoja2!E43</f>
        <v>0</v>
      </c>
      <c r="F56" s="11">
        <f>[1]Hoja2!F43</f>
        <v>0</v>
      </c>
      <c r="G56" s="11">
        <f>[1]Hoja2!G43</f>
        <v>0</v>
      </c>
      <c r="H56" s="11">
        <f>[1]Hoja2!H43</f>
        <v>0</v>
      </c>
      <c r="I56" s="11">
        <f>[1]Hoja2!I43</f>
        <v>0</v>
      </c>
    </row>
    <row r="57" spans="1:9" x14ac:dyDescent="0.2">
      <c r="A57" s="9"/>
      <c r="B57" s="10" t="s">
        <v>64</v>
      </c>
      <c r="C57" s="7">
        <v>5900</v>
      </c>
      <c r="D57" s="11">
        <f>[1]Hoja2!D44</f>
        <v>9744452</v>
      </c>
      <c r="E57" s="11">
        <f>[1]Hoja2!E44</f>
        <v>-2558833.3300000005</v>
      </c>
      <c r="F57" s="11">
        <f>[1]Hoja2!F44</f>
        <v>7185618.6699999999</v>
      </c>
      <c r="G57" s="11">
        <f>[1]Hoja2!G44</f>
        <v>7185618.6700000009</v>
      </c>
      <c r="H57" s="11">
        <f>[1]Hoja2!H44</f>
        <v>280319.76</v>
      </c>
      <c r="I57" s="11">
        <f>[1]Hoja2!I44</f>
        <v>0</v>
      </c>
    </row>
    <row r="58" spans="1:9" x14ac:dyDescent="0.2">
      <c r="A58" s="30" t="s">
        <v>65</v>
      </c>
      <c r="B58" s="31"/>
      <c r="C58" s="7">
        <v>18600</v>
      </c>
      <c r="D58" s="8">
        <f t="shared" ref="D58:I58" si="10">SUM(D59:D61)</f>
        <v>721684808</v>
      </c>
      <c r="E58" s="8">
        <f t="shared" si="10"/>
        <v>1732392349.4400001</v>
      </c>
      <c r="F58" s="8">
        <f t="shared" si="10"/>
        <v>2454077157.4400001</v>
      </c>
      <c r="G58" s="8">
        <f t="shared" si="10"/>
        <v>2059522627.3300011</v>
      </c>
      <c r="H58" s="8">
        <f t="shared" si="10"/>
        <v>1531715241.0500002</v>
      </c>
      <c r="I58" s="8">
        <f t="shared" si="10"/>
        <v>394554530.10999876</v>
      </c>
    </row>
    <row r="59" spans="1:9" x14ac:dyDescent="0.2">
      <c r="A59" s="9"/>
      <c r="B59" s="10" t="s">
        <v>66</v>
      </c>
      <c r="C59" s="7">
        <v>6100</v>
      </c>
      <c r="D59" s="11">
        <f>[1]Hoja2!D45</f>
        <v>490684808</v>
      </c>
      <c r="E59" s="11">
        <f>[1]Hoja2!E45</f>
        <v>1926911206.6600001</v>
      </c>
      <c r="F59" s="11">
        <f>[1]Hoja2!F45</f>
        <v>2417596014.6599998</v>
      </c>
      <c r="G59" s="11">
        <f>[1]Hoja2!G45</f>
        <v>2023155741.3800011</v>
      </c>
      <c r="H59" s="11">
        <f>[1]Hoja2!H45</f>
        <v>1503825950.3600001</v>
      </c>
      <c r="I59" s="11">
        <f>[1]Hoja2!I45</f>
        <v>394440273.27999878</v>
      </c>
    </row>
    <row r="60" spans="1:9" x14ac:dyDescent="0.2">
      <c r="A60" s="9"/>
      <c r="B60" s="10" t="s">
        <v>67</v>
      </c>
      <c r="C60" s="7">
        <v>6200</v>
      </c>
      <c r="D60" s="11">
        <f>[1]Hoja2!D46</f>
        <v>231000000</v>
      </c>
      <c r="E60" s="11">
        <f>[1]Hoja2!E46</f>
        <v>-194518857.22</v>
      </c>
      <c r="F60" s="11">
        <f>[1]Hoja2!F46</f>
        <v>36481142.780000001</v>
      </c>
      <c r="G60" s="11">
        <f>[1]Hoja2!G46</f>
        <v>36366885.950000003</v>
      </c>
      <c r="H60" s="11">
        <f>[1]Hoja2!H46</f>
        <v>27889290.690000001</v>
      </c>
      <c r="I60" s="11">
        <f>[1]Hoja2!I46</f>
        <v>114256.82999999821</v>
      </c>
    </row>
    <row r="61" spans="1:9" x14ac:dyDescent="0.2">
      <c r="A61" s="9"/>
      <c r="B61" s="10" t="s">
        <v>68</v>
      </c>
      <c r="C61" s="7">
        <v>6300</v>
      </c>
      <c r="D61" s="11">
        <f>[1]Hoja2!D47</f>
        <v>0</v>
      </c>
      <c r="E61" s="11">
        <f>[1]Hoja2!E47</f>
        <v>0</v>
      </c>
      <c r="F61" s="11">
        <f>[1]Hoja2!F47</f>
        <v>0</v>
      </c>
      <c r="G61" s="11">
        <f>[1]Hoja2!G47</f>
        <v>0</v>
      </c>
      <c r="H61" s="11">
        <f>[1]Hoja2!H47</f>
        <v>0</v>
      </c>
      <c r="I61" s="11">
        <f>[1]Hoja2!I47</f>
        <v>0</v>
      </c>
    </row>
    <row r="62" spans="1:9" x14ac:dyDescent="0.2">
      <c r="A62" s="30" t="s">
        <v>69</v>
      </c>
      <c r="B62" s="31"/>
      <c r="C62" s="7">
        <v>52000</v>
      </c>
      <c r="D62" s="8">
        <f t="shared" ref="D62:I62" si="11">SUM(D63:D69)</f>
        <v>200000000</v>
      </c>
      <c r="E62" s="8">
        <f t="shared" si="11"/>
        <v>-106920360.66000021</v>
      </c>
      <c r="F62" s="8">
        <f t="shared" si="11"/>
        <v>93079639.339999795</v>
      </c>
      <c r="G62" s="8">
        <f t="shared" si="11"/>
        <v>0</v>
      </c>
      <c r="H62" s="8">
        <f t="shared" si="11"/>
        <v>0</v>
      </c>
      <c r="I62" s="8">
        <f t="shared" si="11"/>
        <v>93079639.339999795</v>
      </c>
    </row>
    <row r="63" spans="1:9" x14ac:dyDescent="0.2">
      <c r="A63" s="9"/>
      <c r="B63" s="10" t="s">
        <v>70</v>
      </c>
      <c r="C63" s="7">
        <v>7100</v>
      </c>
      <c r="D63" s="11">
        <v>0</v>
      </c>
      <c r="E63" s="11">
        <v>0</v>
      </c>
      <c r="F63" s="11">
        <f t="shared" ref="F63:F68" si="12">D63+E63</f>
        <v>0</v>
      </c>
      <c r="G63" s="11">
        <v>0</v>
      </c>
      <c r="H63" s="11">
        <v>0</v>
      </c>
      <c r="I63" s="11">
        <f t="shared" ref="I63:I69" si="13">F63-G63</f>
        <v>0</v>
      </c>
    </row>
    <row r="64" spans="1:9" x14ac:dyDescent="0.2">
      <c r="A64" s="9"/>
      <c r="B64" s="10" t="s">
        <v>71</v>
      </c>
      <c r="C64" s="7">
        <v>7200</v>
      </c>
      <c r="D64" s="11">
        <v>0</v>
      </c>
      <c r="E64" s="11">
        <v>0</v>
      </c>
      <c r="F64" s="11">
        <f t="shared" si="12"/>
        <v>0</v>
      </c>
      <c r="G64" s="11">
        <v>0</v>
      </c>
      <c r="H64" s="11">
        <v>0</v>
      </c>
      <c r="I64" s="11">
        <f t="shared" si="13"/>
        <v>0</v>
      </c>
    </row>
    <row r="65" spans="1:11" x14ac:dyDescent="0.2">
      <c r="A65" s="9"/>
      <c r="B65" s="10" t="s">
        <v>72</v>
      </c>
      <c r="C65" s="7">
        <v>7300</v>
      </c>
      <c r="D65" s="11">
        <v>0</v>
      </c>
      <c r="E65" s="11">
        <v>0</v>
      </c>
      <c r="F65" s="11">
        <f t="shared" si="12"/>
        <v>0</v>
      </c>
      <c r="G65" s="11">
        <v>0</v>
      </c>
      <c r="H65" s="11">
        <v>0</v>
      </c>
      <c r="I65" s="11">
        <f t="shared" si="13"/>
        <v>0</v>
      </c>
    </row>
    <row r="66" spans="1:11" x14ac:dyDescent="0.2">
      <c r="A66" s="9"/>
      <c r="B66" s="10" t="s">
        <v>73</v>
      </c>
      <c r="C66" s="7">
        <v>7400</v>
      </c>
      <c r="D66" s="11">
        <v>0</v>
      </c>
      <c r="E66" s="11">
        <v>0</v>
      </c>
      <c r="F66" s="11">
        <f t="shared" si="12"/>
        <v>0</v>
      </c>
      <c r="G66" s="11">
        <v>0</v>
      </c>
      <c r="H66" s="11">
        <v>0</v>
      </c>
      <c r="I66" s="11">
        <f t="shared" si="13"/>
        <v>0</v>
      </c>
    </row>
    <row r="67" spans="1:11" x14ac:dyDescent="0.2">
      <c r="A67" s="9"/>
      <c r="B67" s="10" t="s">
        <v>74</v>
      </c>
      <c r="C67" s="7">
        <v>7500</v>
      </c>
      <c r="D67" s="11">
        <v>0</v>
      </c>
      <c r="E67" s="11">
        <v>0</v>
      </c>
      <c r="F67" s="11">
        <f t="shared" si="12"/>
        <v>0</v>
      </c>
      <c r="G67" s="11">
        <v>0</v>
      </c>
      <c r="H67" s="11">
        <v>0</v>
      </c>
      <c r="I67" s="11">
        <f t="shared" si="13"/>
        <v>0</v>
      </c>
    </row>
    <row r="68" spans="1:11" x14ac:dyDescent="0.2">
      <c r="A68" s="9"/>
      <c r="B68" s="10" t="s">
        <v>75</v>
      </c>
      <c r="C68" s="7">
        <v>7600</v>
      </c>
      <c r="D68" s="11">
        <v>0</v>
      </c>
      <c r="E68" s="11">
        <v>0</v>
      </c>
      <c r="F68" s="11">
        <f t="shared" si="12"/>
        <v>0</v>
      </c>
      <c r="G68" s="11">
        <v>0</v>
      </c>
      <c r="H68" s="11">
        <v>0</v>
      </c>
      <c r="I68" s="11">
        <f t="shared" si="13"/>
        <v>0</v>
      </c>
    </row>
    <row r="69" spans="1:11" x14ac:dyDescent="0.2">
      <c r="A69" s="9"/>
      <c r="B69" s="10" t="s">
        <v>76</v>
      </c>
      <c r="C69" s="7">
        <v>7900</v>
      </c>
      <c r="D69" s="11">
        <f>[1]Hoja2!D48</f>
        <v>200000000</v>
      </c>
      <c r="E69" s="11">
        <f>[1]Hoja2!E48</f>
        <v>-106920360.66000021</v>
      </c>
      <c r="F69" s="11">
        <f>[1]Hoja2!F48</f>
        <v>93079639.339999795</v>
      </c>
      <c r="G69" s="11">
        <f>[1]Hoja2!G48</f>
        <v>0</v>
      </c>
      <c r="H69" s="11">
        <f>[1]Hoja2!H48</f>
        <v>0</v>
      </c>
      <c r="I69" s="11">
        <f t="shared" si="13"/>
        <v>93079639.339999795</v>
      </c>
    </row>
    <row r="70" spans="1:11" x14ac:dyDescent="0.2">
      <c r="A70" s="30" t="s">
        <v>77</v>
      </c>
      <c r="B70" s="31"/>
      <c r="C70" s="7">
        <v>24900</v>
      </c>
      <c r="D70" s="8">
        <f t="shared" ref="D70:I70" si="14">SUM(D71:D73)</f>
        <v>10583825525</v>
      </c>
      <c r="E70" s="8">
        <f t="shared" si="14"/>
        <v>-862427461.31999803</v>
      </c>
      <c r="F70" s="8">
        <f t="shared" si="14"/>
        <v>9721398063.6800022</v>
      </c>
      <c r="G70" s="8">
        <f t="shared" si="14"/>
        <v>9721397870.1899872</v>
      </c>
      <c r="H70" s="8">
        <f t="shared" si="14"/>
        <v>9717199221.4199867</v>
      </c>
      <c r="I70" s="8">
        <f t="shared" si="14"/>
        <v>193.49001586437225</v>
      </c>
    </row>
    <row r="71" spans="1:11" x14ac:dyDescent="0.2">
      <c r="A71" s="9"/>
      <c r="B71" s="10" t="s">
        <v>78</v>
      </c>
      <c r="C71" s="7">
        <v>8100</v>
      </c>
      <c r="D71" s="11">
        <f>[1]Hoja2!D49</f>
        <v>10342212016</v>
      </c>
      <c r="E71" s="11">
        <f>[1]Hoja2!E49</f>
        <v>-1396957642.3099978</v>
      </c>
      <c r="F71" s="11">
        <f>[1]Hoja2!F49</f>
        <v>8945254373.6900024</v>
      </c>
      <c r="G71" s="11">
        <f>[1]Hoja2!G49</f>
        <v>8945254180.1999855</v>
      </c>
      <c r="H71" s="11">
        <f>[1]Hoja2!H49</f>
        <v>8944347411.1999855</v>
      </c>
      <c r="I71" s="11">
        <f>F71-G71</f>
        <v>193.49001693725586</v>
      </c>
    </row>
    <row r="72" spans="1:11" x14ac:dyDescent="0.2">
      <c r="A72" s="9"/>
      <c r="B72" s="10" t="s">
        <v>79</v>
      </c>
      <c r="C72" s="7">
        <v>8300</v>
      </c>
      <c r="D72" s="11">
        <f>[1]Hoja2!D50</f>
        <v>0</v>
      </c>
      <c r="E72" s="11">
        <f>[1]Hoja2!E50</f>
        <v>0</v>
      </c>
      <c r="F72" s="11">
        <f>[1]Hoja2!F50</f>
        <v>0</v>
      </c>
      <c r="G72" s="11">
        <f>[1]Hoja2!G50</f>
        <v>0</v>
      </c>
      <c r="H72" s="11">
        <f>[1]Hoja2!H50</f>
        <v>0</v>
      </c>
      <c r="I72" s="11">
        <f>F72-G72</f>
        <v>0</v>
      </c>
    </row>
    <row r="73" spans="1:11" x14ac:dyDescent="0.2">
      <c r="A73" s="9"/>
      <c r="B73" s="10" t="s">
        <v>80</v>
      </c>
      <c r="C73" s="7">
        <v>8500</v>
      </c>
      <c r="D73" s="11">
        <f>[1]Hoja2!D51</f>
        <v>241613509</v>
      </c>
      <c r="E73" s="11">
        <f>[1]Hoja2!E51</f>
        <v>534530180.98999977</v>
      </c>
      <c r="F73" s="11">
        <f>[1]Hoja2!F51</f>
        <v>776143689.98999977</v>
      </c>
      <c r="G73" s="11">
        <f>[1]Hoja2!G51</f>
        <v>776143689.99000084</v>
      </c>
      <c r="H73" s="11">
        <f>[1]Hoja2!H51</f>
        <v>772851810.22000086</v>
      </c>
      <c r="I73" s="11">
        <f>F73-G73</f>
        <v>-1.0728836059570313E-6</v>
      </c>
    </row>
    <row r="74" spans="1:11" x14ac:dyDescent="0.2">
      <c r="A74" s="30" t="s">
        <v>81</v>
      </c>
      <c r="B74" s="31"/>
      <c r="C74" s="7">
        <v>66000</v>
      </c>
      <c r="D74" s="8">
        <f>SUM(D75:D81)</f>
        <v>1317615256</v>
      </c>
      <c r="E74" s="8">
        <f>SUM(E75:E81)</f>
        <v>-1123764202.7599998</v>
      </c>
      <c r="F74" s="8">
        <f>SUM(F75:F81)</f>
        <v>193851053.24000025</v>
      </c>
      <c r="G74" s="8">
        <f>SUM(G75:G81)</f>
        <v>193582173.99000001</v>
      </c>
      <c r="H74" s="8">
        <f>SUM(H75:H81)</f>
        <v>189492878.95000002</v>
      </c>
      <c r="I74" s="8">
        <f>F74-G74</f>
        <v>268879.25000023842</v>
      </c>
    </row>
    <row r="75" spans="1:11" x14ac:dyDescent="0.2">
      <c r="A75" s="9"/>
      <c r="B75" s="10" t="s">
        <v>82</v>
      </c>
      <c r="C75" s="7">
        <v>9100</v>
      </c>
      <c r="D75" s="11">
        <f>[1]Hoja2!D52</f>
        <v>0</v>
      </c>
      <c r="E75" s="11">
        <f>[1]Hoja2!E52</f>
        <v>4089295.04</v>
      </c>
      <c r="F75" s="11">
        <f>[1]Hoja2!F52</f>
        <v>4089295.04</v>
      </c>
      <c r="G75" s="11">
        <f>[1]Hoja2!G52</f>
        <v>4089295.04</v>
      </c>
      <c r="H75" s="11">
        <f>[1]Hoja2!H52</f>
        <v>0</v>
      </c>
      <c r="I75" s="11">
        <f>[1]Hoja2!I52</f>
        <v>0</v>
      </c>
    </row>
    <row r="76" spans="1:11" x14ac:dyDescent="0.2">
      <c r="A76" s="9"/>
      <c r="B76" s="10" t="s">
        <v>83</v>
      </c>
      <c r="C76" s="7">
        <v>9200</v>
      </c>
      <c r="D76" s="11">
        <f>[1]Hoja2!D53</f>
        <v>825167258</v>
      </c>
      <c r="E76" s="11">
        <f>[1]Hoja2!E53</f>
        <v>-643524917.0599997</v>
      </c>
      <c r="F76" s="11">
        <f>[1]Hoja2!F53</f>
        <v>181642340.9400003</v>
      </c>
      <c r="G76" s="11">
        <f>[1]Hoja2!G53</f>
        <v>181642340.94000003</v>
      </c>
      <c r="H76" s="11">
        <f>[1]Hoja2!H53</f>
        <v>181642340.94000003</v>
      </c>
      <c r="I76" s="11">
        <f>[1]Hoja2!I53</f>
        <v>2.6822090148925781E-7</v>
      </c>
      <c r="J76" s="15"/>
      <c r="K76" s="15"/>
    </row>
    <row r="77" spans="1:11" x14ac:dyDescent="0.2">
      <c r="A77" s="9"/>
      <c r="B77" s="10" t="s">
        <v>84</v>
      </c>
      <c r="C77" s="7">
        <v>9300</v>
      </c>
      <c r="D77" s="11">
        <f>[1]Hoja2!D54</f>
        <v>168000000</v>
      </c>
      <c r="E77" s="11">
        <f>[1]Hoja2!E54</f>
        <v>-167995145.40000004</v>
      </c>
      <c r="F77" s="11">
        <f>[1]Hoja2!F54</f>
        <v>4854.5999999642372</v>
      </c>
      <c r="G77" s="11">
        <f>[1]Hoja2!G54</f>
        <v>4854.5999999999995</v>
      </c>
      <c r="H77" s="11">
        <f>[1]Hoja2!H54</f>
        <v>4854.5999999999995</v>
      </c>
      <c r="I77" s="11">
        <f>[1]Hoja2!I54</f>
        <v>-3.5762241168413311E-8</v>
      </c>
    </row>
    <row r="78" spans="1:11" x14ac:dyDescent="0.2">
      <c r="A78" s="9"/>
      <c r="B78" s="10" t="s">
        <v>85</v>
      </c>
      <c r="C78" s="7">
        <v>9400</v>
      </c>
      <c r="D78" s="11">
        <f>[1]Hoja2!D55</f>
        <v>74447998</v>
      </c>
      <c r="E78" s="11">
        <f>[1]Hoja2!E55</f>
        <v>-66333435.340000004</v>
      </c>
      <c r="F78" s="11">
        <f>[1]Hoja2!F55</f>
        <v>8114562.6599999964</v>
      </c>
      <c r="G78" s="11">
        <f>[1]Hoja2!G55</f>
        <v>7845683.4100000029</v>
      </c>
      <c r="H78" s="11">
        <f>[1]Hoja2!H55</f>
        <v>7845683.4100000029</v>
      </c>
      <c r="I78" s="11">
        <f>[1]Hoja2!I55</f>
        <v>268879.24999999348</v>
      </c>
    </row>
    <row r="79" spans="1:11" x14ac:dyDescent="0.2">
      <c r="A79" s="9"/>
      <c r="B79" s="10" t="s">
        <v>86</v>
      </c>
      <c r="C79" s="7">
        <v>9500</v>
      </c>
      <c r="D79" s="11">
        <f>[1]Hoja2!D56</f>
        <v>0</v>
      </c>
      <c r="E79" s="11">
        <f>[1]Hoja2!E56</f>
        <v>0</v>
      </c>
      <c r="F79" s="11">
        <f>[1]Hoja2!F56</f>
        <v>0</v>
      </c>
      <c r="G79" s="11">
        <f>[1]Hoja2!G56</f>
        <v>0</v>
      </c>
      <c r="H79" s="11">
        <f>[1]Hoja2!H56</f>
        <v>0</v>
      </c>
      <c r="I79" s="11">
        <f>[1]Hoja2!I56</f>
        <v>0</v>
      </c>
    </row>
    <row r="80" spans="1:11" x14ac:dyDescent="0.2">
      <c r="A80" s="9"/>
      <c r="B80" s="10" t="s">
        <v>87</v>
      </c>
      <c r="C80" s="7">
        <v>9600</v>
      </c>
      <c r="D80" s="11">
        <f>[1]Hoja2!D57</f>
        <v>0</v>
      </c>
      <c r="E80" s="11">
        <f>[1]Hoja2!E57</f>
        <v>0</v>
      </c>
      <c r="F80" s="11">
        <f>[1]Hoja2!F57</f>
        <v>0</v>
      </c>
      <c r="G80" s="11">
        <f>[1]Hoja2!G57</f>
        <v>0</v>
      </c>
      <c r="H80" s="11">
        <f>[1]Hoja2!H57</f>
        <v>0</v>
      </c>
      <c r="I80" s="11">
        <f>[1]Hoja2!I57</f>
        <v>0</v>
      </c>
    </row>
    <row r="81" spans="1:11" x14ac:dyDescent="0.2">
      <c r="A81" s="9"/>
      <c r="B81" s="10" t="s">
        <v>88</v>
      </c>
      <c r="C81" s="7">
        <v>9900</v>
      </c>
      <c r="D81" s="11">
        <f>[1]Hoja2!D58</f>
        <v>250000000</v>
      </c>
      <c r="E81" s="11">
        <f>[1]Hoja2!E58</f>
        <v>-250000000</v>
      </c>
      <c r="F81" s="11">
        <f>[1]Hoja2!F58</f>
        <v>0</v>
      </c>
      <c r="G81" s="11">
        <f>[1]Hoja2!G58</f>
        <v>0</v>
      </c>
      <c r="H81" s="11">
        <f>[1]Hoja2!H58</f>
        <v>0</v>
      </c>
      <c r="I81" s="11">
        <f>[1]Hoja2!I58</f>
        <v>0</v>
      </c>
    </row>
    <row r="82" spans="1:11" ht="13.5" thickBot="1" x14ac:dyDescent="0.25">
      <c r="A82" s="32"/>
      <c r="B82" s="33"/>
      <c r="C82" s="12"/>
      <c r="D82" s="11"/>
      <c r="E82" s="13"/>
      <c r="F82" s="13"/>
      <c r="G82" s="13"/>
      <c r="H82" s="13"/>
      <c r="I82" s="14"/>
    </row>
    <row r="83" spans="1:11" x14ac:dyDescent="0.2">
      <c r="A83" s="34" t="s">
        <v>89</v>
      </c>
      <c r="B83" s="35"/>
      <c r="C83" s="5">
        <v>315300</v>
      </c>
      <c r="D83" s="6">
        <f t="shared" ref="D83:I83" si="15">D84+D92+D102+D112+D122+D132+D136+D144+D148</f>
        <v>46637496299</v>
      </c>
      <c r="E83" s="6">
        <f t="shared" si="15"/>
        <v>5974112290.740015</v>
      </c>
      <c r="F83" s="6">
        <f t="shared" si="15"/>
        <v>52611608589.740013</v>
      </c>
      <c r="G83" s="6">
        <f t="shared" si="15"/>
        <v>52374692893.670006</v>
      </c>
      <c r="H83" s="6">
        <f t="shared" si="15"/>
        <v>48943494952.780045</v>
      </c>
      <c r="I83" s="6">
        <f t="shared" si="15"/>
        <v>236915696.06999722</v>
      </c>
      <c r="J83" s="15"/>
      <c r="K83" s="15"/>
    </row>
    <row r="84" spans="1:11" x14ac:dyDescent="0.2">
      <c r="A84" s="30" t="s">
        <v>90</v>
      </c>
      <c r="B84" s="31"/>
      <c r="C84" s="7">
        <v>9800</v>
      </c>
      <c r="D84" s="8">
        <f t="shared" ref="D84:I84" si="16">SUM(D85:D91)</f>
        <v>20338047772</v>
      </c>
      <c r="E84" s="8">
        <f t="shared" si="16"/>
        <v>4052599534.9400148</v>
      </c>
      <c r="F84" s="8">
        <f t="shared" si="16"/>
        <v>24390647306.940018</v>
      </c>
      <c r="G84" s="8">
        <f t="shared" si="16"/>
        <v>24392308701.600014</v>
      </c>
      <c r="H84" s="8">
        <f t="shared" si="16"/>
        <v>22476190588.010048</v>
      </c>
      <c r="I84" s="8">
        <f t="shared" si="16"/>
        <v>-1661394.6600004737</v>
      </c>
      <c r="J84" s="15"/>
    </row>
    <row r="85" spans="1:11" x14ac:dyDescent="0.2">
      <c r="A85" s="9"/>
      <c r="B85" s="10" t="s">
        <v>18</v>
      </c>
      <c r="C85" s="7">
        <v>1100</v>
      </c>
      <c r="D85" s="11">
        <f>[1]Hoja3!E2</f>
        <v>8894752817</v>
      </c>
      <c r="E85" s="11">
        <f>[1]Hoja3!F2</f>
        <v>1967924237.5899925</v>
      </c>
      <c r="F85" s="11">
        <f>[1]Hoja3!G2</f>
        <v>10862677054.589993</v>
      </c>
      <c r="G85" s="11">
        <f>[1]Hoja3!H2</f>
        <v>10864195375.229996</v>
      </c>
      <c r="H85" s="11">
        <f>[1]Hoja3!I2</f>
        <v>10303305452.390034</v>
      </c>
      <c r="I85" s="11">
        <f t="shared" ref="I85:I91" si="17">F85-G85</f>
        <v>-1518320.6400032043</v>
      </c>
      <c r="J85" s="15"/>
    </row>
    <row r="86" spans="1:11" x14ac:dyDescent="0.2">
      <c r="A86" s="9"/>
      <c r="B86" s="10" t="s">
        <v>19</v>
      </c>
      <c r="C86" s="7">
        <v>1200</v>
      </c>
      <c r="D86" s="11">
        <f>[1]Hoja3!E3</f>
        <v>45392320</v>
      </c>
      <c r="E86" s="11">
        <f>[1]Hoja3!F3</f>
        <v>-42186688.259999976</v>
      </c>
      <c r="F86" s="11">
        <f>[1]Hoja3!G3</f>
        <v>3205631.7400000244</v>
      </c>
      <c r="G86" s="11">
        <f>[1]Hoja3!H3</f>
        <v>3210921.8000000049</v>
      </c>
      <c r="H86" s="11">
        <f>[1]Hoja3!I3</f>
        <v>3210921.8000000049</v>
      </c>
      <c r="I86" s="11">
        <f t="shared" si="17"/>
        <v>-5290.0599999804981</v>
      </c>
      <c r="J86" s="15"/>
    </row>
    <row r="87" spans="1:11" x14ac:dyDescent="0.2">
      <c r="A87" s="9"/>
      <c r="B87" s="10" t="s">
        <v>20</v>
      </c>
      <c r="C87" s="7">
        <v>1300</v>
      </c>
      <c r="D87" s="11">
        <f>[1]Hoja3!E4</f>
        <v>3128332064</v>
      </c>
      <c r="E87" s="11">
        <f>[1]Hoja3!F4</f>
        <v>945625606.36003911</v>
      </c>
      <c r="F87" s="11">
        <f>[1]Hoja3!G4</f>
        <v>4073957670.3600392</v>
      </c>
      <c r="G87" s="11">
        <f>[1]Hoja3!H4</f>
        <v>4075107587.850018</v>
      </c>
      <c r="H87" s="11">
        <f>[1]Hoja3!I4</f>
        <v>3238842001.2300177</v>
      </c>
      <c r="I87" s="11">
        <f t="shared" si="17"/>
        <v>-1149917.4899787903</v>
      </c>
      <c r="J87" s="15"/>
    </row>
    <row r="88" spans="1:11" x14ac:dyDescent="0.2">
      <c r="A88" s="9"/>
      <c r="B88" s="10" t="s">
        <v>21</v>
      </c>
      <c r="C88" s="7">
        <v>1400</v>
      </c>
      <c r="D88" s="11">
        <f>[1]Hoja3!E5</f>
        <v>1887903902</v>
      </c>
      <c r="E88" s="11">
        <f>[1]Hoja3!F5</f>
        <v>-58686276.519999981</v>
      </c>
      <c r="F88" s="11">
        <f>[1]Hoja3!G5</f>
        <v>1829217625.48</v>
      </c>
      <c r="G88" s="11">
        <f>[1]Hoja3!H5</f>
        <v>1829217625.48</v>
      </c>
      <c r="H88" s="11">
        <f>[1]Hoja3!I5</f>
        <v>1829169162.47</v>
      </c>
      <c r="I88" s="11">
        <f t="shared" si="17"/>
        <v>0</v>
      </c>
      <c r="J88" s="15"/>
    </row>
    <row r="89" spans="1:11" x14ac:dyDescent="0.2">
      <c r="A89" s="9"/>
      <c r="B89" s="10" t="s">
        <v>22</v>
      </c>
      <c r="C89" s="7">
        <v>1500</v>
      </c>
      <c r="D89" s="11">
        <f>[1]Hoja3!E6</f>
        <v>6335757848</v>
      </c>
      <c r="E89" s="11">
        <f>[1]Hoja3!F6</f>
        <v>1249673977.2999835</v>
      </c>
      <c r="F89" s="11">
        <f>[1]Hoja3!G6</f>
        <v>7585431825.299984</v>
      </c>
      <c r="G89" s="11">
        <f>[1]Hoja3!H6</f>
        <v>7584419691.7700024</v>
      </c>
      <c r="H89" s="11">
        <f>[1]Hoja3!I6</f>
        <v>7065570807.5499992</v>
      </c>
      <c r="I89" s="11">
        <f t="shared" si="17"/>
        <v>1012133.5299816132</v>
      </c>
      <c r="J89" s="15"/>
    </row>
    <row r="90" spans="1:11" x14ac:dyDescent="0.2">
      <c r="A90" s="9"/>
      <c r="B90" s="10" t="s">
        <v>23</v>
      </c>
      <c r="C90" s="7">
        <v>1600</v>
      </c>
      <c r="D90" s="11">
        <f>[1]Hoja3!E7</f>
        <v>0</v>
      </c>
      <c r="E90" s="11">
        <f>[1]Hoja3!F7</f>
        <v>0</v>
      </c>
      <c r="F90" s="11">
        <f>[1]Hoja3!G7</f>
        <v>0</v>
      </c>
      <c r="G90" s="11">
        <f>[1]Hoja3!H7</f>
        <v>0</v>
      </c>
      <c r="H90" s="11">
        <f>[1]Hoja3!I7</f>
        <v>0</v>
      </c>
      <c r="I90" s="11">
        <f t="shared" si="17"/>
        <v>0</v>
      </c>
      <c r="J90" s="15"/>
    </row>
    <row r="91" spans="1:11" x14ac:dyDescent="0.2">
      <c r="A91" s="9"/>
      <c r="B91" s="10" t="s">
        <v>24</v>
      </c>
      <c r="C91" s="7">
        <v>1700</v>
      </c>
      <c r="D91" s="11">
        <f>[1]Hoja3!E8</f>
        <v>45908821</v>
      </c>
      <c r="E91" s="11">
        <f>[1]Hoja3!F8</f>
        <v>-9751321.530000031</v>
      </c>
      <c r="F91" s="11">
        <f>[1]Hoja3!G8</f>
        <v>36157499.469999969</v>
      </c>
      <c r="G91" s="11">
        <f>[1]Hoja3!H8</f>
        <v>36157499.470000081</v>
      </c>
      <c r="H91" s="11">
        <f>[1]Hoja3!I8</f>
        <v>36092242.570000082</v>
      </c>
      <c r="I91" s="11">
        <f t="shared" si="17"/>
        <v>-1.1175870895385742E-7</v>
      </c>
      <c r="J91" s="15"/>
    </row>
    <row r="92" spans="1:11" x14ac:dyDescent="0.2">
      <c r="A92" s="30" t="s">
        <v>25</v>
      </c>
      <c r="B92" s="31"/>
      <c r="C92" s="7">
        <v>22500</v>
      </c>
      <c r="D92" s="8">
        <f t="shared" ref="D92:I92" si="18">SUM(D93:D101)</f>
        <v>341804609</v>
      </c>
      <c r="E92" s="8">
        <f t="shared" si="18"/>
        <v>36017380.129999965</v>
      </c>
      <c r="F92" s="8">
        <f t="shared" si="18"/>
        <v>377821989.12999994</v>
      </c>
      <c r="G92" s="8">
        <f t="shared" si="18"/>
        <v>370263666.92999971</v>
      </c>
      <c r="H92" s="8">
        <f t="shared" si="18"/>
        <v>345126036.88999975</v>
      </c>
      <c r="I92" s="8">
        <f t="shared" si="18"/>
        <v>7558322.2000002591</v>
      </c>
      <c r="J92" s="15"/>
    </row>
    <row r="93" spans="1:11" x14ac:dyDescent="0.2">
      <c r="A93" s="9"/>
      <c r="B93" s="10" t="s">
        <v>26</v>
      </c>
      <c r="C93" s="7">
        <v>2100</v>
      </c>
      <c r="D93" s="11">
        <f>[1]Hoja3!E9</f>
        <v>244636300</v>
      </c>
      <c r="E93" s="11">
        <f>[1]Hoja3!F9</f>
        <v>-111352724.82000002</v>
      </c>
      <c r="F93" s="11">
        <f>[1]Hoja3!G9</f>
        <v>133283575.17999998</v>
      </c>
      <c r="G93" s="11">
        <f>[1]Hoja3!H9</f>
        <v>126629483.43999968</v>
      </c>
      <c r="H93" s="11">
        <f>[1]Hoja3!I9</f>
        <v>115064952.46999973</v>
      </c>
      <c r="I93" s="11">
        <f t="shared" ref="I93:I101" si="19">F93-G93</f>
        <v>6654091.7400002927</v>
      </c>
      <c r="J93" s="15"/>
    </row>
    <row r="94" spans="1:11" x14ac:dyDescent="0.2">
      <c r="A94" s="9"/>
      <c r="B94" s="10" t="s">
        <v>27</v>
      </c>
      <c r="C94" s="7">
        <v>2200</v>
      </c>
      <c r="D94" s="11">
        <f>[1]Hoja3!E10</f>
        <v>47309044</v>
      </c>
      <c r="E94" s="11">
        <f>[1]Hoja3!F10</f>
        <v>13803848.379999992</v>
      </c>
      <c r="F94" s="11">
        <f>[1]Hoja3!G10</f>
        <v>61112892.379999995</v>
      </c>
      <c r="G94" s="11">
        <f>[1]Hoja3!H10</f>
        <v>60720286.710000023</v>
      </c>
      <c r="H94" s="11">
        <f>[1]Hoja3!I10</f>
        <v>53240767.080000013</v>
      </c>
      <c r="I94" s="11">
        <f t="shared" si="19"/>
        <v>392605.66999997199</v>
      </c>
      <c r="J94" s="15"/>
    </row>
    <row r="95" spans="1:11" x14ac:dyDescent="0.2">
      <c r="A95" s="9"/>
      <c r="B95" s="10" t="s">
        <v>28</v>
      </c>
      <c r="C95" s="7">
        <v>2300</v>
      </c>
      <c r="D95" s="11">
        <f>[1]Hoja3!E11</f>
        <v>20000</v>
      </c>
      <c r="E95" s="11">
        <f>[1]Hoja3!F11</f>
        <v>5184963.92</v>
      </c>
      <c r="F95" s="11">
        <f>[1]Hoja3!G11</f>
        <v>5204963.92</v>
      </c>
      <c r="G95" s="11">
        <f>[1]Hoja3!H11</f>
        <v>5204891.97</v>
      </c>
      <c r="H95" s="11">
        <f>[1]Hoja3!I11</f>
        <v>5204891.97</v>
      </c>
      <c r="I95" s="11">
        <f t="shared" si="19"/>
        <v>71.950000000186265</v>
      </c>
      <c r="J95" s="15"/>
    </row>
    <row r="96" spans="1:11" x14ac:dyDescent="0.2">
      <c r="A96" s="9"/>
      <c r="B96" s="10" t="s">
        <v>29</v>
      </c>
      <c r="C96" s="7">
        <v>2400</v>
      </c>
      <c r="D96" s="11">
        <f>[1]Hoja3!E12</f>
        <v>22064331</v>
      </c>
      <c r="E96" s="11">
        <f>[1]Hoja3!F12</f>
        <v>-6903877.1400000034</v>
      </c>
      <c r="F96" s="11">
        <f>[1]Hoja3!G12</f>
        <v>15160453.859999996</v>
      </c>
      <c r="G96" s="11">
        <f>[1]Hoja3!H12</f>
        <v>15047127.530000003</v>
      </c>
      <c r="H96" s="11">
        <f>[1]Hoja3!I12</f>
        <v>13044962.810000006</v>
      </c>
      <c r="I96" s="11">
        <f t="shared" si="19"/>
        <v>113326.32999999262</v>
      </c>
      <c r="J96" s="15"/>
    </row>
    <row r="97" spans="1:10" x14ac:dyDescent="0.2">
      <c r="A97" s="9"/>
      <c r="B97" s="10" t="s">
        <v>30</v>
      </c>
      <c r="C97" s="7">
        <v>2500</v>
      </c>
      <c r="D97" s="11">
        <f>[1]Hoja3!E13</f>
        <v>718863</v>
      </c>
      <c r="E97" s="11">
        <f>[1]Hoja3!F13</f>
        <v>228295.76</v>
      </c>
      <c r="F97" s="11">
        <f>[1]Hoja3!G13</f>
        <v>947158.76</v>
      </c>
      <c r="G97" s="11">
        <f>[1]Hoja3!H13</f>
        <v>936428.02</v>
      </c>
      <c r="H97" s="11">
        <f>[1]Hoja3!I13</f>
        <v>812549.44</v>
      </c>
      <c r="I97" s="11">
        <f t="shared" si="19"/>
        <v>10730.739999999991</v>
      </c>
      <c r="J97" s="15"/>
    </row>
    <row r="98" spans="1:10" x14ac:dyDescent="0.2">
      <c r="A98" s="9"/>
      <c r="B98" s="10" t="s">
        <v>31</v>
      </c>
      <c r="C98" s="7">
        <v>2600</v>
      </c>
      <c r="D98" s="11">
        <f>[1]Hoja3!E14</f>
        <v>6504303</v>
      </c>
      <c r="E98" s="11">
        <f>[1]Hoja3!F14</f>
        <v>-1311398.8000000005</v>
      </c>
      <c r="F98" s="11">
        <f>[1]Hoja3!G14</f>
        <v>5192904.1999999993</v>
      </c>
      <c r="G98" s="11">
        <f>[1]Hoja3!H14</f>
        <v>5049417.660000002</v>
      </c>
      <c r="H98" s="11">
        <f>[1]Hoja3!I14</f>
        <v>4251151.1800000006</v>
      </c>
      <c r="I98" s="11">
        <f t="shared" si="19"/>
        <v>143486.53999999724</v>
      </c>
      <c r="J98" s="15"/>
    </row>
    <row r="99" spans="1:10" x14ac:dyDescent="0.2">
      <c r="A99" s="9"/>
      <c r="B99" s="10" t="s">
        <v>32</v>
      </c>
      <c r="C99" s="7">
        <v>2700</v>
      </c>
      <c r="D99" s="11">
        <f>[1]Hoja3!E15</f>
        <v>5308610</v>
      </c>
      <c r="E99" s="11">
        <f>[1]Hoja3!F15</f>
        <v>126627301.81999998</v>
      </c>
      <c r="F99" s="11">
        <f>[1]Hoja3!G15</f>
        <v>131935911.81999998</v>
      </c>
      <c r="G99" s="11">
        <f>[1]Hoja3!H15</f>
        <v>131760288.85999997</v>
      </c>
      <c r="H99" s="11">
        <f>[1]Hoja3!I15</f>
        <v>130555179.86999997</v>
      </c>
      <c r="I99" s="11">
        <f t="shared" si="19"/>
        <v>175622.96000000834</v>
      </c>
      <c r="J99" s="15"/>
    </row>
    <row r="100" spans="1:10" x14ac:dyDescent="0.2">
      <c r="A100" s="9"/>
      <c r="B100" s="10" t="s">
        <v>33</v>
      </c>
      <c r="C100" s="7">
        <v>2800</v>
      </c>
      <c r="D100" s="11">
        <f>[1]Hoja3!E16</f>
        <v>0</v>
      </c>
      <c r="E100" s="11">
        <f>[1]Hoja3!F16</f>
        <v>12934654.040000001</v>
      </c>
      <c r="F100" s="11">
        <f>[1]Hoja3!G16</f>
        <v>12934654.040000001</v>
      </c>
      <c r="G100" s="11">
        <f>[1]Hoja3!H16</f>
        <v>12889730.82</v>
      </c>
      <c r="H100" s="11">
        <f>[1]Hoja3!I16</f>
        <v>12840636.1</v>
      </c>
      <c r="I100" s="11">
        <f t="shared" si="19"/>
        <v>44923.220000000671</v>
      </c>
      <c r="J100" s="15"/>
    </row>
    <row r="101" spans="1:10" x14ac:dyDescent="0.2">
      <c r="A101" s="9"/>
      <c r="B101" s="10" t="s">
        <v>34</v>
      </c>
      <c r="C101" s="7">
        <v>2900</v>
      </c>
      <c r="D101" s="11">
        <f>[1]Hoja3!E17</f>
        <v>15243158</v>
      </c>
      <c r="E101" s="11">
        <f>[1]Hoja3!F17</f>
        <v>-3193683.0299999975</v>
      </c>
      <c r="F101" s="11">
        <f>[1]Hoja3!G17</f>
        <v>12049474.970000003</v>
      </c>
      <c r="G101" s="11">
        <f>[1]Hoja3!H17</f>
        <v>12026011.920000007</v>
      </c>
      <c r="H101" s="11">
        <f>[1]Hoja3!I17</f>
        <v>10110945.970000003</v>
      </c>
      <c r="I101" s="11">
        <f t="shared" si="19"/>
        <v>23463.049999995157</v>
      </c>
      <c r="J101" s="15"/>
    </row>
    <row r="102" spans="1:10" x14ac:dyDescent="0.2">
      <c r="A102" s="30" t="s">
        <v>35</v>
      </c>
      <c r="B102" s="31"/>
      <c r="C102" s="7">
        <v>31500</v>
      </c>
      <c r="D102" s="8">
        <f t="shared" ref="D102:I102" si="20">SUM(D103:D111)</f>
        <v>1401653527</v>
      </c>
      <c r="E102" s="8">
        <f t="shared" si="20"/>
        <v>530582161.21000051</v>
      </c>
      <c r="F102" s="8">
        <f t="shared" si="20"/>
        <v>1932235688.2100005</v>
      </c>
      <c r="G102" s="8">
        <f t="shared" si="20"/>
        <v>1918056838.6400006</v>
      </c>
      <c r="H102" s="8">
        <f t="shared" si="20"/>
        <v>1659748819.1900001</v>
      </c>
      <c r="I102" s="8">
        <f t="shared" si="20"/>
        <v>14178849.570000038</v>
      </c>
      <c r="J102" s="15"/>
    </row>
    <row r="103" spans="1:10" x14ac:dyDescent="0.2">
      <c r="A103" s="9"/>
      <c r="B103" s="10" t="s">
        <v>36</v>
      </c>
      <c r="C103" s="7">
        <v>3100</v>
      </c>
      <c r="D103" s="11">
        <f>[1]Hoja3!E18</f>
        <v>97563394</v>
      </c>
      <c r="E103" s="11">
        <f>[1]Hoja3!F18</f>
        <v>-9246044.0199999865</v>
      </c>
      <c r="F103" s="11">
        <f>[1]Hoja3!G18</f>
        <v>88317349.980000019</v>
      </c>
      <c r="G103" s="11">
        <f>[1]Hoja3!H18</f>
        <v>87800685.269999981</v>
      </c>
      <c r="H103" s="11">
        <f>[1]Hoja3!I18</f>
        <v>86177212.199999988</v>
      </c>
      <c r="I103" s="11">
        <f t="shared" ref="I103:I111" si="21">F103-G103</f>
        <v>516664.71000003815</v>
      </c>
      <c r="J103" s="15"/>
    </row>
    <row r="104" spans="1:10" x14ac:dyDescent="0.2">
      <c r="A104" s="9"/>
      <c r="B104" s="10" t="s">
        <v>37</v>
      </c>
      <c r="C104" s="7">
        <v>3200</v>
      </c>
      <c r="D104" s="11">
        <f>[1]Hoja3!E19</f>
        <v>25961589</v>
      </c>
      <c r="E104" s="11">
        <f>[1]Hoja3!F19</f>
        <v>9976775.3900000006</v>
      </c>
      <c r="F104" s="11">
        <f>[1]Hoja3!G19</f>
        <v>35938364.390000001</v>
      </c>
      <c r="G104" s="11">
        <f>[1]Hoja3!H19</f>
        <v>34829179.940000005</v>
      </c>
      <c r="H104" s="11">
        <f>[1]Hoja3!I19</f>
        <v>27022245.690000001</v>
      </c>
      <c r="I104" s="11">
        <f t="shared" si="21"/>
        <v>1109184.4499999955</v>
      </c>
      <c r="J104" s="15"/>
    </row>
    <row r="105" spans="1:10" x14ac:dyDescent="0.2">
      <c r="A105" s="9"/>
      <c r="B105" s="10" t="s">
        <v>38</v>
      </c>
      <c r="C105" s="7">
        <v>3300</v>
      </c>
      <c r="D105" s="11">
        <f>[1]Hoja3!E20</f>
        <v>19957315</v>
      </c>
      <c r="E105" s="11">
        <f>[1]Hoja3!F20</f>
        <v>100315336.39000008</v>
      </c>
      <c r="F105" s="11">
        <f>[1]Hoja3!G20</f>
        <v>120272651.39000008</v>
      </c>
      <c r="G105" s="11">
        <f>[1]Hoja3!H20</f>
        <v>110980478.90000007</v>
      </c>
      <c r="H105" s="11">
        <f>[1]Hoja3!I20</f>
        <v>101315220.54000007</v>
      </c>
      <c r="I105" s="11">
        <f t="shared" si="21"/>
        <v>9292172.4900000095</v>
      </c>
      <c r="J105" s="15"/>
    </row>
    <row r="106" spans="1:10" x14ac:dyDescent="0.2">
      <c r="A106" s="9"/>
      <c r="B106" s="10" t="s">
        <v>39</v>
      </c>
      <c r="C106" s="7">
        <v>3400</v>
      </c>
      <c r="D106" s="11">
        <f>[1]Hoja3!E21</f>
        <v>6481300</v>
      </c>
      <c r="E106" s="11">
        <f>[1]Hoja3!F21</f>
        <v>-3538311.45</v>
      </c>
      <c r="F106" s="11">
        <f>[1]Hoja3!G21</f>
        <v>2942988.55</v>
      </c>
      <c r="G106" s="11">
        <f>[1]Hoja3!H21</f>
        <v>2942471.42</v>
      </c>
      <c r="H106" s="11">
        <f>[1]Hoja3!I21</f>
        <v>2347372.2800000003</v>
      </c>
      <c r="I106" s="11">
        <f t="shared" si="21"/>
        <v>517.12999999988824</v>
      </c>
      <c r="J106" s="15"/>
    </row>
    <row r="107" spans="1:10" x14ac:dyDescent="0.2">
      <c r="A107" s="9"/>
      <c r="B107" s="10" t="s">
        <v>40</v>
      </c>
      <c r="C107" s="7">
        <v>3500</v>
      </c>
      <c r="D107" s="11">
        <f>[1]Hoja3!E22</f>
        <v>10559317</v>
      </c>
      <c r="E107" s="11">
        <f>[1]Hoja3!F22</f>
        <v>23542776.449999984</v>
      </c>
      <c r="F107" s="11">
        <f>[1]Hoja3!G22</f>
        <v>34102093.449999988</v>
      </c>
      <c r="G107" s="11">
        <f>[1]Hoja3!H22</f>
        <v>32244052.539999984</v>
      </c>
      <c r="H107" s="11">
        <f>[1]Hoja3!I22</f>
        <v>21022651.359999988</v>
      </c>
      <c r="I107" s="11">
        <f t="shared" si="21"/>
        <v>1858040.9100000039</v>
      </c>
      <c r="J107" s="15"/>
    </row>
    <row r="108" spans="1:10" x14ac:dyDescent="0.2">
      <c r="A108" s="9"/>
      <c r="B108" s="10" t="s">
        <v>41</v>
      </c>
      <c r="C108" s="7">
        <v>3600</v>
      </c>
      <c r="D108" s="11">
        <f>[1]Hoja3!E23</f>
        <v>249092</v>
      </c>
      <c r="E108" s="11">
        <f>[1]Hoja3!F23</f>
        <v>219692.38</v>
      </c>
      <c r="F108" s="11">
        <f>[1]Hoja3!G23</f>
        <v>468784.38</v>
      </c>
      <c r="G108" s="11">
        <f>[1]Hoja3!H23</f>
        <v>468669.79</v>
      </c>
      <c r="H108" s="11">
        <f>[1]Hoja3!I23</f>
        <v>468669.79</v>
      </c>
      <c r="I108" s="11">
        <f t="shared" si="21"/>
        <v>114.59000000002561</v>
      </c>
      <c r="J108" s="15"/>
    </row>
    <row r="109" spans="1:10" x14ac:dyDescent="0.2">
      <c r="A109" s="9"/>
      <c r="B109" s="10" t="s">
        <v>42</v>
      </c>
      <c r="C109" s="7">
        <v>3700</v>
      </c>
      <c r="D109" s="11">
        <f>[1]Hoja3!E24</f>
        <v>11298972</v>
      </c>
      <c r="E109" s="11">
        <f>[1]Hoja3!F24</f>
        <v>-2580686.2599999993</v>
      </c>
      <c r="F109" s="11">
        <f>[1]Hoja3!G24</f>
        <v>8718285.7400000002</v>
      </c>
      <c r="G109" s="11">
        <f>[1]Hoja3!H24</f>
        <v>8421830.5899999999</v>
      </c>
      <c r="H109" s="11">
        <f>[1]Hoja3!I24</f>
        <v>6952075.1499999994</v>
      </c>
      <c r="I109" s="11">
        <f t="shared" si="21"/>
        <v>296455.15000000037</v>
      </c>
      <c r="J109" s="15"/>
    </row>
    <row r="110" spans="1:10" x14ac:dyDescent="0.2">
      <c r="A110" s="9"/>
      <c r="B110" s="10" t="s">
        <v>43</v>
      </c>
      <c r="C110" s="7">
        <v>3800</v>
      </c>
      <c r="D110" s="11">
        <f>[1]Hoja3!E25</f>
        <v>7317094</v>
      </c>
      <c r="E110" s="11">
        <f>[1]Hoja3!F25</f>
        <v>-501958.12000000011</v>
      </c>
      <c r="F110" s="11">
        <f>[1]Hoja3!G25</f>
        <v>6815135.8799999999</v>
      </c>
      <c r="G110" s="11">
        <f>[1]Hoja3!H25</f>
        <v>6118059.25</v>
      </c>
      <c r="H110" s="11">
        <f>[1]Hoja3!I25</f>
        <v>3742368.46</v>
      </c>
      <c r="I110" s="11">
        <f t="shared" si="21"/>
        <v>697076.62999999989</v>
      </c>
      <c r="J110" s="15"/>
    </row>
    <row r="111" spans="1:10" x14ac:dyDescent="0.2">
      <c r="A111" s="9"/>
      <c r="B111" s="10" t="s">
        <v>44</v>
      </c>
      <c r="C111" s="7">
        <v>3900</v>
      </c>
      <c r="D111" s="11">
        <f>[1]Hoja3!E26</f>
        <v>1222265454</v>
      </c>
      <c r="E111" s="11">
        <f>[1]Hoja3!F26</f>
        <v>412394580.45000046</v>
      </c>
      <c r="F111" s="11">
        <f>[1]Hoja3!G26</f>
        <v>1634660034.4500005</v>
      </c>
      <c r="G111" s="11">
        <f>[1]Hoja3!H26</f>
        <v>1634251410.9400005</v>
      </c>
      <c r="H111" s="11">
        <f>[1]Hoja3!I26</f>
        <v>1410701003.72</v>
      </c>
      <c r="I111" s="11">
        <f t="shared" si="21"/>
        <v>408623.50999999046</v>
      </c>
      <c r="J111" s="15"/>
    </row>
    <row r="112" spans="1:10" x14ac:dyDescent="0.2">
      <c r="A112" s="30" t="s">
        <v>45</v>
      </c>
      <c r="B112" s="31"/>
      <c r="C112" s="7">
        <v>40500</v>
      </c>
      <c r="D112" s="8">
        <f t="shared" ref="D112:I112" si="22">SUM(D113:D121)</f>
        <v>12975880515</v>
      </c>
      <c r="E112" s="8">
        <f t="shared" si="22"/>
        <v>1492117213</v>
      </c>
      <c r="F112" s="8">
        <f t="shared" si="22"/>
        <v>14467997727.999998</v>
      </c>
      <c r="G112" s="8">
        <f t="shared" si="22"/>
        <v>14438860176.110001</v>
      </c>
      <c r="H112" s="8">
        <f t="shared" si="22"/>
        <v>13605936142.359999</v>
      </c>
      <c r="I112" s="8">
        <f t="shared" si="22"/>
        <v>29137551.88999933</v>
      </c>
      <c r="J112" s="15"/>
    </row>
    <row r="113" spans="1:10" x14ac:dyDescent="0.2">
      <c r="A113" s="9"/>
      <c r="B113" s="10" t="s">
        <v>46</v>
      </c>
      <c r="C113" s="7">
        <v>4100</v>
      </c>
      <c r="D113" s="11">
        <f>[1]Hoja3!E27</f>
        <v>2474762411</v>
      </c>
      <c r="E113" s="11">
        <f>[1]Hoja3!F27</f>
        <v>21656860.809999973</v>
      </c>
      <c r="F113" s="11">
        <f>[1]Hoja3!G27</f>
        <v>2496419271.8099999</v>
      </c>
      <c r="G113" s="11">
        <f>[1]Hoja3!H27</f>
        <v>2496132678.5999994</v>
      </c>
      <c r="H113" s="11">
        <f>[1]Hoja3!I27</f>
        <v>2496132678.5999994</v>
      </c>
      <c r="I113" s="11">
        <f t="shared" ref="I113:I121" si="23">F113-G113</f>
        <v>286593.21000051498</v>
      </c>
      <c r="J113" s="15"/>
    </row>
    <row r="114" spans="1:10" x14ac:dyDescent="0.2">
      <c r="A114" s="9"/>
      <c r="B114" s="10" t="s">
        <v>47</v>
      </c>
      <c r="C114" s="7">
        <v>4200</v>
      </c>
      <c r="D114" s="11">
        <f>[1]Hoja3!E28</f>
        <v>10501118104</v>
      </c>
      <c r="E114" s="11">
        <f>[1]Hoja3!F28</f>
        <v>1085837982.23</v>
      </c>
      <c r="F114" s="11">
        <f>[1]Hoja3!G28</f>
        <v>11586956086.23</v>
      </c>
      <c r="G114" s="11">
        <f>[1]Hoja3!H28</f>
        <v>11586951954.780001</v>
      </c>
      <c r="H114" s="11">
        <f>[1]Hoja3!I28</f>
        <v>10976868875.700001</v>
      </c>
      <c r="I114" s="11">
        <f t="shared" si="23"/>
        <v>4131.4499988555908</v>
      </c>
      <c r="J114" s="15"/>
    </row>
    <row r="115" spans="1:10" x14ac:dyDescent="0.2">
      <c r="A115" s="9"/>
      <c r="B115" s="10" t="s">
        <v>48</v>
      </c>
      <c r="C115" s="7">
        <v>4300</v>
      </c>
      <c r="D115" s="11">
        <f>[1]Hoja3!E29</f>
        <v>0</v>
      </c>
      <c r="E115" s="11">
        <f>[1]Hoja3!F29</f>
        <v>23516856</v>
      </c>
      <c r="F115" s="11">
        <f>[1]Hoja3!G29</f>
        <v>23516856</v>
      </c>
      <c r="G115" s="11">
        <f>[1]Hoja3!H29</f>
        <v>23311766</v>
      </c>
      <c r="H115" s="11">
        <f>[1]Hoja3!I29</f>
        <v>23311766</v>
      </c>
      <c r="I115" s="11">
        <f t="shared" si="23"/>
        <v>205090</v>
      </c>
      <c r="J115" s="15"/>
    </row>
    <row r="116" spans="1:10" x14ac:dyDescent="0.2">
      <c r="A116" s="9"/>
      <c r="B116" s="10" t="s">
        <v>49</v>
      </c>
      <c r="C116" s="7">
        <v>4400</v>
      </c>
      <c r="D116" s="11">
        <f>[1]Hoja3!E30</f>
        <v>0</v>
      </c>
      <c r="E116" s="11">
        <f>[1]Hoja3!F30</f>
        <v>11828356</v>
      </c>
      <c r="F116" s="11">
        <f>[1]Hoja3!G30</f>
        <v>11828356</v>
      </c>
      <c r="G116" s="11">
        <f>[1]Hoja3!H30</f>
        <v>11806583.5</v>
      </c>
      <c r="H116" s="11">
        <f>[1]Hoja3!I30</f>
        <v>9558227.5</v>
      </c>
      <c r="I116" s="11">
        <f t="shared" si="23"/>
        <v>21772.5</v>
      </c>
      <c r="J116" s="15"/>
    </row>
    <row r="117" spans="1:10" x14ac:dyDescent="0.2">
      <c r="A117" s="9"/>
      <c r="B117" s="10" t="s">
        <v>50</v>
      </c>
      <c r="C117" s="7">
        <v>4500</v>
      </c>
      <c r="D117" s="11">
        <f>[1]Hoja3!E31</f>
        <v>0</v>
      </c>
      <c r="E117" s="11">
        <f>[1]Hoja3!F31</f>
        <v>348377157.95999998</v>
      </c>
      <c r="F117" s="11">
        <f>[1]Hoja3!G31</f>
        <v>348377157.95999998</v>
      </c>
      <c r="G117" s="11">
        <f>[1]Hoja3!H31</f>
        <v>319757193.23000002</v>
      </c>
      <c r="H117" s="11">
        <f>[1]Hoja3!I31</f>
        <v>99164594.560000002</v>
      </c>
      <c r="I117" s="11">
        <f t="shared" si="23"/>
        <v>28619964.729999959</v>
      </c>
      <c r="J117" s="15"/>
    </row>
    <row r="118" spans="1:10" x14ac:dyDescent="0.2">
      <c r="A118" s="9"/>
      <c r="B118" s="10" t="s">
        <v>51</v>
      </c>
      <c r="C118" s="7">
        <v>4600</v>
      </c>
      <c r="D118" s="11">
        <f>[1]Hoja3!E32</f>
        <v>0</v>
      </c>
      <c r="E118" s="11">
        <f>[1]Hoja3!F32</f>
        <v>0</v>
      </c>
      <c r="F118" s="11">
        <f>[1]Hoja3!G32</f>
        <v>0</v>
      </c>
      <c r="G118" s="11">
        <f>[1]Hoja3!H32</f>
        <v>0</v>
      </c>
      <c r="H118" s="11">
        <f>[1]Hoja3!I32</f>
        <v>0</v>
      </c>
      <c r="I118" s="11">
        <f t="shared" si="23"/>
        <v>0</v>
      </c>
      <c r="J118" s="15"/>
    </row>
    <row r="119" spans="1:10" x14ac:dyDescent="0.2">
      <c r="A119" s="9"/>
      <c r="B119" s="10" t="s">
        <v>52</v>
      </c>
      <c r="C119" s="7">
        <v>4700</v>
      </c>
      <c r="D119" s="11">
        <f>[1]Hoja3!E33</f>
        <v>0</v>
      </c>
      <c r="E119" s="11">
        <f>[1]Hoja3!F33</f>
        <v>0</v>
      </c>
      <c r="F119" s="11">
        <f>[1]Hoja3!G33</f>
        <v>0</v>
      </c>
      <c r="G119" s="11">
        <f>[1]Hoja3!H33</f>
        <v>0</v>
      </c>
      <c r="H119" s="11">
        <f>[1]Hoja3!I33</f>
        <v>0</v>
      </c>
      <c r="I119" s="11">
        <f t="shared" si="23"/>
        <v>0</v>
      </c>
      <c r="J119" s="15"/>
    </row>
    <row r="120" spans="1:10" x14ac:dyDescent="0.2">
      <c r="A120" s="9"/>
      <c r="B120" s="10" t="s">
        <v>53</v>
      </c>
      <c r="C120" s="7">
        <v>4800</v>
      </c>
      <c r="D120" s="11">
        <f>[1]Hoja3!E34</f>
        <v>0</v>
      </c>
      <c r="E120" s="11">
        <f>[1]Hoja3!F34</f>
        <v>900000</v>
      </c>
      <c r="F120" s="11">
        <f>[1]Hoja3!G34</f>
        <v>900000</v>
      </c>
      <c r="G120" s="11">
        <f>[1]Hoja3!H34</f>
        <v>900000</v>
      </c>
      <c r="H120" s="11">
        <f>[1]Hoja3!I34</f>
        <v>900000</v>
      </c>
      <c r="I120" s="11">
        <f t="shared" si="23"/>
        <v>0</v>
      </c>
      <c r="J120" s="15"/>
    </row>
    <row r="121" spans="1:10" x14ac:dyDescent="0.2">
      <c r="A121" s="9"/>
      <c r="B121" s="10" t="s">
        <v>54</v>
      </c>
      <c r="C121" s="7">
        <v>4900</v>
      </c>
      <c r="D121" s="11">
        <f>[1]Hoja3!E35</f>
        <v>0</v>
      </c>
      <c r="E121" s="11">
        <f>[1]Hoja3!F35</f>
        <v>0</v>
      </c>
      <c r="F121" s="11">
        <f>[1]Hoja3!G35</f>
        <v>0</v>
      </c>
      <c r="G121" s="11">
        <f>[1]Hoja3!H35</f>
        <v>0</v>
      </c>
      <c r="H121" s="11">
        <f>[1]Hoja3!I35</f>
        <v>0</v>
      </c>
      <c r="I121" s="11">
        <f t="shared" si="23"/>
        <v>0</v>
      </c>
      <c r="J121" s="15"/>
    </row>
    <row r="122" spans="1:10" x14ac:dyDescent="0.2">
      <c r="A122" s="30" t="s">
        <v>55</v>
      </c>
      <c r="B122" s="31"/>
      <c r="C122" s="7">
        <v>49500</v>
      </c>
      <c r="D122" s="8">
        <f t="shared" ref="D122:I122" si="24">SUM(D123:D131)</f>
        <v>0</v>
      </c>
      <c r="E122" s="8">
        <f t="shared" si="24"/>
        <v>145001555.57000002</v>
      </c>
      <c r="F122" s="8">
        <f t="shared" si="24"/>
        <v>145001555.57000002</v>
      </c>
      <c r="G122" s="8">
        <f t="shared" si="24"/>
        <v>143027082.94999999</v>
      </c>
      <c r="H122" s="8">
        <f t="shared" si="24"/>
        <v>138394544.00999999</v>
      </c>
      <c r="I122" s="8">
        <f t="shared" si="24"/>
        <v>1974472.6200000062</v>
      </c>
      <c r="J122" s="15"/>
    </row>
    <row r="123" spans="1:10" x14ac:dyDescent="0.2">
      <c r="A123" s="9"/>
      <c r="B123" s="10" t="s">
        <v>56</v>
      </c>
      <c r="C123" s="7">
        <v>5100</v>
      </c>
      <c r="D123" s="11">
        <f>[1]Hoja3!E36</f>
        <v>0</v>
      </c>
      <c r="E123" s="11">
        <f>[1]Hoja3!F36</f>
        <v>31491471.720000003</v>
      </c>
      <c r="F123" s="11">
        <f>[1]Hoja3!G36</f>
        <v>31491471.720000003</v>
      </c>
      <c r="G123" s="11">
        <f>[1]Hoja3!H36</f>
        <v>31314816.719999995</v>
      </c>
      <c r="H123" s="11">
        <f>[1]Hoja3!I36</f>
        <v>30261134.68</v>
      </c>
      <c r="I123" s="11">
        <f t="shared" ref="I123:I131" si="25">F123-G123</f>
        <v>176655.00000000745</v>
      </c>
      <c r="J123" s="15"/>
    </row>
    <row r="124" spans="1:10" x14ac:dyDescent="0.2">
      <c r="A124" s="9"/>
      <c r="B124" s="10" t="s">
        <v>57</v>
      </c>
      <c r="C124" s="7">
        <v>5200</v>
      </c>
      <c r="D124" s="11">
        <f>[1]Hoja3!E37</f>
        <v>0</v>
      </c>
      <c r="E124" s="11">
        <f>[1]Hoja3!F37</f>
        <v>1531605.71</v>
      </c>
      <c r="F124" s="11">
        <f>[1]Hoja3!G37</f>
        <v>1531605.71</v>
      </c>
      <c r="G124" s="11">
        <f>[1]Hoja3!H37</f>
        <v>1448598.7399999998</v>
      </c>
      <c r="H124" s="11">
        <f>[1]Hoja3!I37</f>
        <v>296071.65000000002</v>
      </c>
      <c r="I124" s="11">
        <f t="shared" si="25"/>
        <v>83006.970000000205</v>
      </c>
      <c r="J124" s="15"/>
    </row>
    <row r="125" spans="1:10" x14ac:dyDescent="0.2">
      <c r="A125" s="9"/>
      <c r="B125" s="10" t="s">
        <v>58</v>
      </c>
      <c r="C125" s="7">
        <v>5300</v>
      </c>
      <c r="D125" s="11">
        <f>[1]Hoja3!E38</f>
        <v>0</v>
      </c>
      <c r="E125" s="11">
        <f>[1]Hoja3!F38</f>
        <v>619230.31000000006</v>
      </c>
      <c r="F125" s="11">
        <f>[1]Hoja3!G38</f>
        <v>619230.31000000006</v>
      </c>
      <c r="G125" s="11">
        <f>[1]Hoja3!H38</f>
        <v>619229.81000000006</v>
      </c>
      <c r="H125" s="11">
        <f>[1]Hoja3!I38</f>
        <v>0</v>
      </c>
      <c r="I125" s="11">
        <f t="shared" si="25"/>
        <v>0.5</v>
      </c>
      <c r="J125" s="15"/>
    </row>
    <row r="126" spans="1:10" x14ac:dyDescent="0.2">
      <c r="A126" s="9"/>
      <c r="B126" s="10" t="s">
        <v>59</v>
      </c>
      <c r="C126" s="7">
        <v>5400</v>
      </c>
      <c r="D126" s="11">
        <f>[1]Hoja3!E39</f>
        <v>0</v>
      </c>
      <c r="E126" s="11">
        <f>[1]Hoja3!F39</f>
        <v>40898174.840000004</v>
      </c>
      <c r="F126" s="11">
        <f>[1]Hoja3!G39</f>
        <v>40898174.840000004</v>
      </c>
      <c r="G126" s="11">
        <f>[1]Hoja3!H39</f>
        <v>40694219.659999996</v>
      </c>
      <c r="H126" s="11">
        <f>[1]Hoja3!I39</f>
        <v>38887119.659999996</v>
      </c>
      <c r="I126" s="11">
        <f t="shared" si="25"/>
        <v>203955.18000000715</v>
      </c>
      <c r="J126" s="15"/>
    </row>
    <row r="127" spans="1:10" x14ac:dyDescent="0.2">
      <c r="A127" s="9"/>
      <c r="B127" s="10" t="s">
        <v>60</v>
      </c>
      <c r="C127" s="7">
        <v>5500</v>
      </c>
      <c r="D127" s="11">
        <f>[1]Hoja3!E40</f>
        <v>0</v>
      </c>
      <c r="E127" s="11">
        <f>[1]Hoja3!F40</f>
        <v>32972220.68</v>
      </c>
      <c r="F127" s="11">
        <f>[1]Hoja3!G40</f>
        <v>32972220.68</v>
      </c>
      <c r="G127" s="11">
        <f>[1]Hoja3!H40</f>
        <v>31474973.890000001</v>
      </c>
      <c r="H127" s="11">
        <f>[1]Hoja3!I40</f>
        <v>31474973.890000001</v>
      </c>
      <c r="I127" s="11">
        <f t="shared" si="25"/>
        <v>1497246.7899999991</v>
      </c>
      <c r="J127" s="15"/>
    </row>
    <row r="128" spans="1:10" x14ac:dyDescent="0.2">
      <c r="A128" s="9"/>
      <c r="B128" s="10" t="s">
        <v>61</v>
      </c>
      <c r="C128" s="7">
        <v>5600</v>
      </c>
      <c r="D128" s="11">
        <f>[1]Hoja3!E41</f>
        <v>0</v>
      </c>
      <c r="E128" s="11">
        <f>[1]Hoja3!F41</f>
        <v>34988852.309999995</v>
      </c>
      <c r="F128" s="11">
        <f>[1]Hoja3!G41</f>
        <v>34988852.309999995</v>
      </c>
      <c r="G128" s="11">
        <f>[1]Hoja3!H41</f>
        <v>34987744.130000003</v>
      </c>
      <c r="H128" s="11">
        <f>[1]Hoja3!I41</f>
        <v>34987744.130000003</v>
      </c>
      <c r="I128" s="11">
        <f t="shared" si="25"/>
        <v>1108.1799999922514</v>
      </c>
      <c r="J128" s="15"/>
    </row>
    <row r="129" spans="1:10" x14ac:dyDescent="0.2">
      <c r="A129" s="9"/>
      <c r="B129" s="10" t="s">
        <v>62</v>
      </c>
      <c r="C129" s="7">
        <v>5700</v>
      </c>
      <c r="D129" s="11">
        <f>[1]Hoja3!E42</f>
        <v>0</v>
      </c>
      <c r="E129" s="11">
        <f>[1]Hoja3!F42</f>
        <v>0</v>
      </c>
      <c r="F129" s="11">
        <f>[1]Hoja3!G42</f>
        <v>0</v>
      </c>
      <c r="G129" s="11">
        <f>[1]Hoja3!H42</f>
        <v>0</v>
      </c>
      <c r="H129" s="11">
        <f>[1]Hoja3!I42</f>
        <v>0</v>
      </c>
      <c r="I129" s="11">
        <f t="shared" si="25"/>
        <v>0</v>
      </c>
      <c r="J129" s="15"/>
    </row>
    <row r="130" spans="1:10" x14ac:dyDescent="0.2">
      <c r="A130" s="9"/>
      <c r="B130" s="10" t="s">
        <v>63</v>
      </c>
      <c r="C130" s="7">
        <v>5800</v>
      </c>
      <c r="D130" s="11">
        <f>[1]Hoja3!E43</f>
        <v>0</v>
      </c>
      <c r="E130" s="11">
        <f>[1]Hoja3!F43</f>
        <v>0</v>
      </c>
      <c r="F130" s="11">
        <f>[1]Hoja3!G43</f>
        <v>0</v>
      </c>
      <c r="G130" s="11">
        <f>[1]Hoja3!H43</f>
        <v>0</v>
      </c>
      <c r="H130" s="11">
        <f>[1]Hoja3!I43</f>
        <v>0</v>
      </c>
      <c r="I130" s="11">
        <f t="shared" si="25"/>
        <v>0</v>
      </c>
      <c r="J130" s="15"/>
    </row>
    <row r="131" spans="1:10" x14ac:dyDescent="0.2">
      <c r="A131" s="9"/>
      <c r="B131" s="10" t="s">
        <v>64</v>
      </c>
      <c r="C131" s="7">
        <v>5900</v>
      </c>
      <c r="D131" s="11">
        <f>[1]Hoja3!E44</f>
        <v>0</v>
      </c>
      <c r="E131" s="11">
        <f>[1]Hoja3!F44</f>
        <v>2500000</v>
      </c>
      <c r="F131" s="11">
        <f>[1]Hoja3!G44</f>
        <v>2500000</v>
      </c>
      <c r="G131" s="11">
        <f>[1]Hoja3!H44</f>
        <v>2487500</v>
      </c>
      <c r="H131" s="11">
        <f>[1]Hoja3!I44</f>
        <v>2487500</v>
      </c>
      <c r="I131" s="11">
        <f t="shared" si="25"/>
        <v>12500</v>
      </c>
      <c r="J131" s="15"/>
    </row>
    <row r="132" spans="1:10" x14ac:dyDescent="0.2">
      <c r="A132" s="30" t="s">
        <v>65</v>
      </c>
      <c r="B132" s="31"/>
      <c r="C132" s="7">
        <v>18600</v>
      </c>
      <c r="D132" s="8">
        <f t="shared" ref="D132:I132" si="26">SUM(D133:D135)</f>
        <v>950771375</v>
      </c>
      <c r="E132" s="8">
        <f t="shared" si="26"/>
        <v>-91202089.29000029</v>
      </c>
      <c r="F132" s="8">
        <f t="shared" si="26"/>
        <v>859569285.70999968</v>
      </c>
      <c r="G132" s="8">
        <f t="shared" si="26"/>
        <v>673841393.56999993</v>
      </c>
      <c r="H132" s="8">
        <f t="shared" si="26"/>
        <v>307223415.74000013</v>
      </c>
      <c r="I132" s="8">
        <f t="shared" si="26"/>
        <v>185727892.13999981</v>
      </c>
      <c r="J132" s="15"/>
    </row>
    <row r="133" spans="1:10" x14ac:dyDescent="0.2">
      <c r="A133" s="9"/>
      <c r="B133" s="10" t="s">
        <v>66</v>
      </c>
      <c r="C133" s="7">
        <v>6100</v>
      </c>
      <c r="D133" s="11">
        <f>[1]Hoja3!E45</f>
        <v>950771375</v>
      </c>
      <c r="E133" s="11">
        <f>[1]Hoja3!F45</f>
        <v>-99868914.220000297</v>
      </c>
      <c r="F133" s="11">
        <f>[1]Hoja3!G45</f>
        <v>850902460.77999973</v>
      </c>
      <c r="G133" s="11">
        <f>[1]Hoja3!H45</f>
        <v>665384290.19999993</v>
      </c>
      <c r="H133" s="11">
        <f>[1]Hoja3!I45</f>
        <v>306580101.79000014</v>
      </c>
      <c r="I133" s="11">
        <f>F133-G133</f>
        <v>185518170.5799998</v>
      </c>
      <c r="J133" s="15"/>
    </row>
    <row r="134" spans="1:10" x14ac:dyDescent="0.2">
      <c r="A134" s="9"/>
      <c r="B134" s="10" t="s">
        <v>67</v>
      </c>
      <c r="C134" s="7">
        <v>6200</v>
      </c>
      <c r="D134" s="11">
        <f>[1]Hoja3!E46</f>
        <v>0</v>
      </c>
      <c r="E134" s="11">
        <f>[1]Hoja3!F46</f>
        <v>8666824.9299999997</v>
      </c>
      <c r="F134" s="11">
        <f>[1]Hoja3!G46</f>
        <v>8666824.9299999997</v>
      </c>
      <c r="G134" s="11">
        <f>[1]Hoja3!H46</f>
        <v>8457103.3699999992</v>
      </c>
      <c r="H134" s="11">
        <f>[1]Hoja3!I46</f>
        <v>643313.94999999995</v>
      </c>
      <c r="I134" s="11">
        <f>F134-G134</f>
        <v>209721.56000000052</v>
      </c>
      <c r="J134" s="15"/>
    </row>
    <row r="135" spans="1:10" x14ac:dyDescent="0.2">
      <c r="A135" s="9"/>
      <c r="B135" s="10" t="s">
        <v>68</v>
      </c>
      <c r="C135" s="7">
        <v>6300</v>
      </c>
      <c r="D135" s="11">
        <f>[1]Hoja3!E47</f>
        <v>0</v>
      </c>
      <c r="E135" s="11">
        <f>[1]Hoja3!F47</f>
        <v>0</v>
      </c>
      <c r="F135" s="11">
        <f>[1]Hoja3!G47</f>
        <v>0</v>
      </c>
      <c r="G135" s="11">
        <f>[1]Hoja3!H47</f>
        <v>0</v>
      </c>
      <c r="H135" s="11">
        <f>[1]Hoja3!I47</f>
        <v>0</v>
      </c>
      <c r="I135" s="11">
        <f>F135-G135</f>
        <v>0</v>
      </c>
      <c r="J135" s="15"/>
    </row>
    <row r="136" spans="1:10" x14ac:dyDescent="0.2">
      <c r="A136" s="30" t="s">
        <v>69</v>
      </c>
      <c r="B136" s="31"/>
      <c r="C136" s="7">
        <v>52000</v>
      </c>
      <c r="D136" s="8">
        <f t="shared" ref="D136:I136" si="27">SUM(D137:D143)</f>
        <v>0</v>
      </c>
      <c r="E136" s="8">
        <f t="shared" si="27"/>
        <v>0</v>
      </c>
      <c r="F136" s="8">
        <f t="shared" si="27"/>
        <v>0</v>
      </c>
      <c r="G136" s="8">
        <f t="shared" si="27"/>
        <v>0</v>
      </c>
      <c r="H136" s="8">
        <f t="shared" si="27"/>
        <v>0</v>
      </c>
      <c r="I136" s="8">
        <f t="shared" si="27"/>
        <v>0</v>
      </c>
      <c r="J136" s="15"/>
    </row>
    <row r="137" spans="1:10" x14ac:dyDescent="0.2">
      <c r="A137" s="9"/>
      <c r="B137" s="10" t="s">
        <v>70</v>
      </c>
      <c r="C137" s="7">
        <v>7100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f t="shared" ref="I137:I143" si="28">F137-G137</f>
        <v>0</v>
      </c>
      <c r="J137" s="15"/>
    </row>
    <row r="138" spans="1:10" x14ac:dyDescent="0.2">
      <c r="A138" s="9"/>
      <c r="B138" s="10" t="s">
        <v>71</v>
      </c>
      <c r="C138" s="7">
        <v>7200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f t="shared" si="28"/>
        <v>0</v>
      </c>
      <c r="J138" s="15"/>
    </row>
    <row r="139" spans="1:10" x14ac:dyDescent="0.2">
      <c r="A139" s="9"/>
      <c r="B139" s="10" t="s">
        <v>72</v>
      </c>
      <c r="C139" s="7">
        <v>7300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f t="shared" si="28"/>
        <v>0</v>
      </c>
      <c r="J139" s="15"/>
    </row>
    <row r="140" spans="1:10" x14ac:dyDescent="0.2">
      <c r="A140" s="9"/>
      <c r="B140" s="10" t="s">
        <v>73</v>
      </c>
      <c r="C140" s="7">
        <v>7400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f t="shared" si="28"/>
        <v>0</v>
      </c>
      <c r="J140" s="15"/>
    </row>
    <row r="141" spans="1:10" x14ac:dyDescent="0.2">
      <c r="A141" s="9"/>
      <c r="B141" s="10" t="s">
        <v>74</v>
      </c>
      <c r="C141" s="7">
        <v>7500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f t="shared" si="28"/>
        <v>0</v>
      </c>
      <c r="J141" s="15"/>
    </row>
    <row r="142" spans="1:10" x14ac:dyDescent="0.2">
      <c r="A142" s="9"/>
      <c r="B142" s="10" t="s">
        <v>75</v>
      </c>
      <c r="C142" s="7">
        <v>7600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f t="shared" si="28"/>
        <v>0</v>
      </c>
      <c r="J142" s="15"/>
    </row>
    <row r="143" spans="1:10" x14ac:dyDescent="0.2">
      <c r="A143" s="9"/>
      <c r="B143" s="10" t="s">
        <v>76</v>
      </c>
      <c r="C143" s="7">
        <v>7900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f t="shared" si="28"/>
        <v>0</v>
      </c>
      <c r="J143" s="15"/>
    </row>
    <row r="144" spans="1:10" x14ac:dyDescent="0.2">
      <c r="A144" s="30" t="s">
        <v>77</v>
      </c>
      <c r="B144" s="31"/>
      <c r="C144" s="7">
        <v>24900</v>
      </c>
      <c r="D144" s="8">
        <f t="shared" ref="D144:I144" si="29">SUM(D145:D147)</f>
        <v>7877028759</v>
      </c>
      <c r="E144" s="8">
        <f t="shared" si="29"/>
        <v>87406210.849999994</v>
      </c>
      <c r="F144" s="8">
        <f t="shared" si="29"/>
        <v>7964434969.8500004</v>
      </c>
      <c r="G144" s="8">
        <f t="shared" si="29"/>
        <v>7964434967.7700005</v>
      </c>
      <c r="H144" s="8">
        <f t="shared" si="29"/>
        <v>7964434967.7700005</v>
      </c>
      <c r="I144" s="8">
        <f t="shared" si="29"/>
        <v>2.0799999833106995</v>
      </c>
      <c r="J144" s="15"/>
    </row>
    <row r="145" spans="1:10" x14ac:dyDescent="0.2">
      <c r="A145" s="9"/>
      <c r="B145" s="10" t="s">
        <v>78</v>
      </c>
      <c r="C145" s="7">
        <v>8100</v>
      </c>
      <c r="D145" s="11">
        <f>[1]Hoja3!E49</f>
        <v>0</v>
      </c>
      <c r="E145" s="11">
        <f>[1]Hoja3!F49</f>
        <v>0</v>
      </c>
      <c r="F145" s="11">
        <f>[1]Hoja3!G49</f>
        <v>0</v>
      </c>
      <c r="G145" s="11">
        <f>[1]Hoja3!H49</f>
        <v>0</v>
      </c>
      <c r="H145" s="11">
        <f>[1]Hoja3!I49</f>
        <v>0</v>
      </c>
      <c r="I145" s="11">
        <f>F145-G145</f>
        <v>0</v>
      </c>
      <c r="J145" s="15"/>
    </row>
    <row r="146" spans="1:10" x14ac:dyDescent="0.2">
      <c r="A146" s="9"/>
      <c r="B146" s="10" t="s">
        <v>79</v>
      </c>
      <c r="C146" s="7">
        <v>8300</v>
      </c>
      <c r="D146" s="11">
        <f>[1]Hoja3!E50</f>
        <v>7877028759</v>
      </c>
      <c r="E146" s="11">
        <f>[1]Hoja3!F50</f>
        <v>-11365540</v>
      </c>
      <c r="F146" s="11">
        <f>[1]Hoja3!G50</f>
        <v>7865663219</v>
      </c>
      <c r="G146" s="11">
        <f>[1]Hoja3!H50</f>
        <v>7865663217</v>
      </c>
      <c r="H146" s="11">
        <f>[1]Hoja3!I50</f>
        <v>7865663217</v>
      </c>
      <c r="I146" s="11">
        <f>F146-G146</f>
        <v>2</v>
      </c>
      <c r="J146" s="15"/>
    </row>
    <row r="147" spans="1:10" x14ac:dyDescent="0.2">
      <c r="A147" s="9"/>
      <c r="B147" s="10" t="s">
        <v>80</v>
      </c>
      <c r="C147" s="7">
        <v>8500</v>
      </c>
      <c r="D147" s="11">
        <f>[1]Hoja3!E51</f>
        <v>0</v>
      </c>
      <c r="E147" s="11">
        <f>[1]Hoja3!F51</f>
        <v>98771750.849999994</v>
      </c>
      <c r="F147" s="11">
        <f>[1]Hoja3!G51</f>
        <v>98771750.849999994</v>
      </c>
      <c r="G147" s="11">
        <f>[1]Hoja3!H51</f>
        <v>98771750.770000011</v>
      </c>
      <c r="H147" s="11">
        <f>[1]Hoja3!I51</f>
        <v>98771750.770000011</v>
      </c>
      <c r="I147" s="11">
        <f>F147-G147</f>
        <v>7.9999983310699463E-2</v>
      </c>
      <c r="J147" s="15"/>
    </row>
    <row r="148" spans="1:10" x14ac:dyDescent="0.2">
      <c r="A148" s="30" t="s">
        <v>81</v>
      </c>
      <c r="B148" s="31"/>
      <c r="C148" s="7">
        <v>66000</v>
      </c>
      <c r="D148" s="8">
        <f t="shared" ref="D148:I148" si="30">SUM(D149:D155)</f>
        <v>2752309742</v>
      </c>
      <c r="E148" s="8">
        <f t="shared" si="30"/>
        <v>-278409675.67000079</v>
      </c>
      <c r="F148" s="8">
        <f t="shared" si="30"/>
        <v>2473900066.329999</v>
      </c>
      <c r="G148" s="8">
        <f t="shared" si="30"/>
        <v>2473900066.1000009</v>
      </c>
      <c r="H148" s="8">
        <f t="shared" si="30"/>
        <v>2446440438.8100009</v>
      </c>
      <c r="I148" s="8">
        <f t="shared" si="30"/>
        <v>0.22999826073646545</v>
      </c>
      <c r="J148" s="15"/>
    </row>
    <row r="149" spans="1:10" x14ac:dyDescent="0.2">
      <c r="A149" s="9"/>
      <c r="B149" s="10" t="s">
        <v>82</v>
      </c>
      <c r="C149" s="7">
        <v>9100</v>
      </c>
      <c r="D149" s="11">
        <f>[1]Hoja3!E52</f>
        <v>795583165</v>
      </c>
      <c r="E149" s="11">
        <f>[1]Hoja3!F52</f>
        <v>-546211752.13000035</v>
      </c>
      <c r="F149" s="11">
        <f>[1]Hoja3!G52</f>
        <v>249371412.86999965</v>
      </c>
      <c r="G149" s="11">
        <f>[1]Hoja3!H52</f>
        <v>249371412.86999997</v>
      </c>
      <c r="H149" s="11">
        <f>[1]Hoja3!I52</f>
        <v>221911785.57999998</v>
      </c>
      <c r="I149" s="11">
        <f t="shared" ref="I149:I155" si="31">F149-G149</f>
        <v>-3.2782554626464844E-7</v>
      </c>
      <c r="J149" s="15"/>
    </row>
    <row r="150" spans="1:10" x14ac:dyDescent="0.2">
      <c r="A150" s="9"/>
      <c r="B150" s="10" t="s">
        <v>83</v>
      </c>
      <c r="C150" s="7">
        <v>9200</v>
      </c>
      <c r="D150" s="11">
        <f>[1]Hoja3!E53</f>
        <v>1956726577</v>
      </c>
      <c r="E150" s="11">
        <f>[1]Hoja3!F53</f>
        <v>267802076.45999956</v>
      </c>
      <c r="F150" s="11">
        <f>[1]Hoja3!G53</f>
        <v>2224528653.4599996</v>
      </c>
      <c r="G150" s="11">
        <f>[1]Hoja3!H53</f>
        <v>2224528653.230001</v>
      </c>
      <c r="H150" s="11">
        <f>[1]Hoja3!I53</f>
        <v>2224528653.230001</v>
      </c>
      <c r="I150" s="11">
        <f t="shared" si="31"/>
        <v>0.22999858856201172</v>
      </c>
      <c r="J150" s="15"/>
    </row>
    <row r="151" spans="1:10" x14ac:dyDescent="0.2">
      <c r="A151" s="9"/>
      <c r="B151" s="10" t="s">
        <v>84</v>
      </c>
      <c r="C151" s="7">
        <v>9300</v>
      </c>
      <c r="D151" s="11">
        <f>[1]Hoja3!E54</f>
        <v>0</v>
      </c>
      <c r="E151" s="11">
        <f>[1]Hoja3!F54</f>
        <v>0</v>
      </c>
      <c r="F151" s="11">
        <f>[1]Hoja3!G54</f>
        <v>0</v>
      </c>
      <c r="G151" s="11">
        <f>[1]Hoja3!H54</f>
        <v>0</v>
      </c>
      <c r="H151" s="11">
        <f>[1]Hoja3!I54</f>
        <v>0</v>
      </c>
      <c r="I151" s="11">
        <f t="shared" si="31"/>
        <v>0</v>
      </c>
      <c r="J151" s="15"/>
    </row>
    <row r="152" spans="1:10" x14ac:dyDescent="0.2">
      <c r="A152" s="9"/>
      <c r="B152" s="10" t="s">
        <v>85</v>
      </c>
      <c r="C152" s="7">
        <v>9400</v>
      </c>
      <c r="D152" s="11">
        <f>[1]Hoja3!E55</f>
        <v>0</v>
      </c>
      <c r="E152" s="11">
        <f>[1]Hoja3!F55</f>
        <v>0</v>
      </c>
      <c r="F152" s="11">
        <f>[1]Hoja3!G55</f>
        <v>0</v>
      </c>
      <c r="G152" s="11">
        <f>[1]Hoja3!H55</f>
        <v>0</v>
      </c>
      <c r="H152" s="11">
        <f>[1]Hoja3!I55</f>
        <v>0</v>
      </c>
      <c r="I152" s="11">
        <f t="shared" si="31"/>
        <v>0</v>
      </c>
      <c r="J152" s="15"/>
    </row>
    <row r="153" spans="1:10" x14ac:dyDescent="0.2">
      <c r="A153" s="9"/>
      <c r="B153" s="10" t="s">
        <v>86</v>
      </c>
      <c r="C153" s="7">
        <v>9500</v>
      </c>
      <c r="D153" s="11">
        <f>[1]Hoja3!E56</f>
        <v>0</v>
      </c>
      <c r="E153" s="11">
        <f>[1]Hoja3!F56</f>
        <v>0</v>
      </c>
      <c r="F153" s="11">
        <f>[1]Hoja3!G56</f>
        <v>0</v>
      </c>
      <c r="G153" s="11">
        <f>[1]Hoja3!H56</f>
        <v>0</v>
      </c>
      <c r="H153" s="11">
        <f>[1]Hoja3!I56</f>
        <v>0</v>
      </c>
      <c r="I153" s="11">
        <f t="shared" si="31"/>
        <v>0</v>
      </c>
      <c r="J153" s="15"/>
    </row>
    <row r="154" spans="1:10" x14ac:dyDescent="0.2">
      <c r="A154" s="9"/>
      <c r="B154" s="10" t="s">
        <v>87</v>
      </c>
      <c r="C154" s="7">
        <v>9600</v>
      </c>
      <c r="D154" s="11">
        <f>[1]Hoja3!E57</f>
        <v>0</v>
      </c>
      <c r="E154" s="11">
        <f>[1]Hoja3!F57</f>
        <v>0</v>
      </c>
      <c r="F154" s="11">
        <f>[1]Hoja3!G57</f>
        <v>0</v>
      </c>
      <c r="G154" s="11">
        <f>[1]Hoja3!H57</f>
        <v>0</v>
      </c>
      <c r="H154" s="11">
        <f>[1]Hoja3!I57</f>
        <v>0</v>
      </c>
      <c r="I154" s="11">
        <f t="shared" si="31"/>
        <v>0</v>
      </c>
      <c r="J154" s="15"/>
    </row>
    <row r="155" spans="1:10" x14ac:dyDescent="0.2">
      <c r="A155" s="9"/>
      <c r="B155" s="10" t="s">
        <v>88</v>
      </c>
      <c r="C155" s="7">
        <v>9900</v>
      </c>
      <c r="D155" s="11">
        <f>[1]Hoja3!E58</f>
        <v>0</v>
      </c>
      <c r="E155" s="11">
        <f>[1]Hoja3!F58</f>
        <v>0</v>
      </c>
      <c r="F155" s="11">
        <f>[1]Hoja3!G58</f>
        <v>0</v>
      </c>
      <c r="G155" s="11">
        <f>[1]Hoja3!H58</f>
        <v>0</v>
      </c>
      <c r="H155" s="11">
        <f>[1]Hoja3!I58</f>
        <v>0</v>
      </c>
      <c r="I155" s="11">
        <f t="shared" si="31"/>
        <v>0</v>
      </c>
      <c r="J155" s="15"/>
    </row>
    <row r="156" spans="1:10" x14ac:dyDescent="0.2">
      <c r="A156" s="9"/>
      <c r="B156" s="10"/>
      <c r="C156" s="16"/>
      <c r="D156" s="11"/>
      <c r="E156" s="13"/>
      <c r="F156" s="13"/>
      <c r="G156" s="13"/>
      <c r="H156" s="13"/>
      <c r="I156" s="13"/>
      <c r="J156" s="15"/>
    </row>
    <row r="157" spans="1:10" x14ac:dyDescent="0.2">
      <c r="A157" s="30" t="s">
        <v>91</v>
      </c>
      <c r="B157" s="31"/>
      <c r="C157" s="17">
        <v>630600</v>
      </c>
      <c r="D157" s="8">
        <f t="shared" ref="D157:I157" si="32">D83+D9</f>
        <v>91167361282</v>
      </c>
      <c r="E157" s="8">
        <f t="shared" si="32"/>
        <v>8914585456.090023</v>
      </c>
      <c r="F157" s="8">
        <f t="shared" si="32"/>
        <v>100081946738.09001</v>
      </c>
      <c r="G157" s="8">
        <f t="shared" si="32"/>
        <v>99348475652.529907</v>
      </c>
      <c r="H157" s="8">
        <f t="shared" si="32"/>
        <v>90535924684.159958</v>
      </c>
      <c r="I157" s="8">
        <f t="shared" si="32"/>
        <v>733471085.56009209</v>
      </c>
      <c r="J157" s="15"/>
    </row>
    <row r="158" spans="1:10" ht="13.5" thickBot="1" x14ac:dyDescent="0.25">
      <c r="A158" s="18"/>
      <c r="B158" s="19"/>
      <c r="C158" s="12"/>
      <c r="D158" s="20"/>
      <c r="E158" s="21"/>
      <c r="F158" s="21"/>
      <c r="G158" s="21"/>
      <c r="H158" s="21"/>
      <c r="I158" s="21"/>
      <c r="J158" s="15"/>
    </row>
    <row r="160" spans="1:10" x14ac:dyDescent="0.2">
      <c r="F160" s="22"/>
      <c r="G160" s="22"/>
      <c r="H160" s="22"/>
    </row>
    <row r="162" spans="4:8" x14ac:dyDescent="0.2">
      <c r="D162" s="15"/>
      <c r="E162" s="15"/>
      <c r="F162" s="23"/>
      <c r="G162" s="23"/>
      <c r="H162" s="23"/>
    </row>
    <row r="164" spans="4:8" x14ac:dyDescent="0.2">
      <c r="G164" s="23"/>
    </row>
  </sheetData>
  <mergeCells count="30">
    <mergeCell ref="A18:B18"/>
    <mergeCell ref="A2:I2"/>
    <mergeCell ref="A3:I3"/>
    <mergeCell ref="A4:I4"/>
    <mergeCell ref="A5:I5"/>
    <mergeCell ref="A6:I6"/>
    <mergeCell ref="A7:B8"/>
    <mergeCell ref="D7:H7"/>
    <mergeCell ref="I7:I8"/>
    <mergeCell ref="A9:B9"/>
    <mergeCell ref="A10:B10"/>
    <mergeCell ref="A102:B102"/>
    <mergeCell ref="A28:B28"/>
    <mergeCell ref="A38:B38"/>
    <mergeCell ref="A48:B48"/>
    <mergeCell ref="A58:B58"/>
    <mergeCell ref="A62:B62"/>
    <mergeCell ref="A70:B70"/>
    <mergeCell ref="A74:B74"/>
    <mergeCell ref="A82:B82"/>
    <mergeCell ref="A83:B83"/>
    <mergeCell ref="A84:B84"/>
    <mergeCell ref="A92:B92"/>
    <mergeCell ref="A157:B157"/>
    <mergeCell ref="A112:B112"/>
    <mergeCell ref="A122:B122"/>
    <mergeCell ref="A132:B132"/>
    <mergeCell ref="A136:B136"/>
    <mergeCell ref="A144:B144"/>
    <mergeCell ref="A148:B148"/>
  </mergeCells>
  <pageMargins left="0.70866141732283472" right="0.70866141732283472" top="0.74803149606299213" bottom="0.74803149606299213" header="0.31496062992125984" footer="0.31496062992125984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Por Objeto del Gasto</vt:lpstr>
      <vt:lpstr>'6a. Por Objeto del Gasto'!Área_de_impresión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Correa Arizmendi</dc:creator>
  <cp:lastModifiedBy>CP.Mary Chuy</cp:lastModifiedBy>
  <cp:lastPrinted>2024-01-31T02:22:17Z</cp:lastPrinted>
  <dcterms:created xsi:type="dcterms:W3CDTF">2024-01-31T02:20:13Z</dcterms:created>
  <dcterms:modified xsi:type="dcterms:W3CDTF">2024-01-31T04:17:06Z</dcterms:modified>
</cp:coreProperties>
</file>